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vermontgov.sharepoint.com/sites/ACCD/Programs/vepc/vepcstaffonlyvegi/Annual Reports - VEGI/September 1 2020/"/>
    </mc:Choice>
  </mc:AlternateContent>
  <xr:revisionPtr revIDLastSave="407" documentId="8_{A829015B-2260-4355-9FE6-A1EA09376ACE}" xr6:coauthVersionLast="45" xr6:coauthVersionMax="45" xr10:uidLastSave="{522C1ADF-DF93-47CD-A6CC-017C2C95F784}"/>
  <workbookProtection workbookAlgorithmName="SHA-512" workbookHashValue="IqVrF1iqS/7XgXk4/pCjfturGX4324Y3hV1vSr3xnw63/2HffIYKW96MIkuo1zeQ4IYhJlf07U5NZeGQTTHkUQ==" workbookSaltValue="5XXdjsttmnpHEwqkJzgoJA==" workbookSpinCount="100000" lockStructure="1"/>
  <bookViews>
    <workbookView xWindow="1068" yWindow="-108" windowWidth="22080" windowHeight="13176" xr2:uid="{95499869-D6C8-41DA-B3EF-2F71879A90D8}"/>
  </bookViews>
  <sheets>
    <sheet name="Table 1A - Active" sheetId="1" r:id="rId1"/>
    <sheet name="Table 1B - Complete" sheetId="3" r:id="rId2"/>
    <sheet name="Table 1C - Denied" sheetId="5" r:id="rId3"/>
    <sheet name="Table 1D - Cancelled" sheetId="6" r:id="rId4"/>
    <sheet name="Table 1D - Terminated" sheetId="7" r:id="rId5"/>
    <sheet name="Tables 2A - 2C" sheetId="8" r:id="rId6"/>
    <sheet name="Table 3" sheetId="9" r:id="rId7"/>
    <sheet name="Tables 4A - 4B" sheetId="10" r:id="rId8"/>
    <sheet name="Table 5" sheetId="11" r:id="rId9"/>
  </sheets>
  <definedNames>
    <definedName name="_xlnm._FilterDatabase" localSheetId="0" hidden="1">'Table 1A - Active'!$K$1:$N$5</definedName>
    <definedName name="_xlnm._FilterDatabase" localSheetId="1" hidden="1">'Table 1B - Complete'!$K$1:$N$5</definedName>
    <definedName name="_xlnm._FilterDatabase" localSheetId="2" hidden="1">'Table 1C - Denied'!$K$1:$N$5</definedName>
    <definedName name="_xlnm._FilterDatabase" localSheetId="3" hidden="1">'Table 1D - Cancelled'!$K$1:$N$5</definedName>
    <definedName name="_xlnm._FilterDatabase" localSheetId="4" hidden="1">'Table 1D - Terminated'!$K$1:$N$5</definedName>
    <definedName name="_ftn1" localSheetId="5">'Tables 2A - 2C'!#REF!</definedName>
    <definedName name="_ftn2" localSheetId="5">'Tables 2A - 2C'!#REF!</definedName>
    <definedName name="_ftn3" localSheetId="5">'Tables 2A - 2C'!#REF!</definedName>
    <definedName name="_ftn4" localSheetId="5">'Tables 2A - 2C'!#REF!</definedName>
    <definedName name="_ftnref1" localSheetId="5">'Tables 2A - 2C'!#REF!</definedName>
    <definedName name="_ftnref2" localSheetId="5">'Tables 2A - 2C'!#REF!</definedName>
    <definedName name="_ftnref3" localSheetId="5">'Tables 2A - 2C'!#REF!</definedName>
    <definedName name="_ftnref4" localSheetId="5">'Tables 2A - 2C'!#REF!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 i="10" l="1"/>
  <c r="P19" i="10"/>
  <c r="P18" i="10"/>
  <c r="P17" i="10"/>
  <c r="P16" i="10"/>
  <c r="O18" i="10"/>
</calcChain>
</file>

<file path=xl/sharedStrings.xml><?xml version="1.0" encoding="utf-8"?>
<sst xmlns="http://schemas.openxmlformats.org/spreadsheetml/2006/main" count="1060" uniqueCount="332">
  <si>
    <t>Company Name</t>
  </si>
  <si>
    <t>Date Initial Application Considered</t>
  </si>
  <si>
    <t>Authorization Period</t>
  </si>
  <si>
    <t>Status</t>
  </si>
  <si>
    <t>Date of Status Change</t>
  </si>
  <si>
    <t>Incentive Earned Yes/No</t>
  </si>
  <si>
    <t xml:space="preserve">
 Incentive Considered</t>
  </si>
  <si>
    <t>Minimum Net Revenue Benefit</t>
  </si>
  <si>
    <t>KAD Models &amp; Prototyping</t>
  </si>
  <si>
    <t>2019–2023</t>
  </si>
  <si>
    <t>Active-Final</t>
  </si>
  <si>
    <t>―</t>
  </si>
  <si>
    <t>N</t>
  </si>
  <si>
    <t>$-</t>
  </si>
  <si>
    <t>•</t>
  </si>
  <si>
    <t>DealerPolicy</t>
  </si>
  <si>
    <t xml:space="preserve">     2300 St. George Road, Williston</t>
  </si>
  <si>
    <t>GLAVEL</t>
  </si>
  <si>
    <t xml:space="preserve">     Saint Albans Industrial Park, Saint Albans</t>
  </si>
  <si>
    <t>Marvell</t>
  </si>
  <si>
    <t>N/A</t>
  </si>
  <si>
    <t>Twincraft</t>
  </si>
  <si>
    <t>GS Blodgett Corp</t>
  </si>
  <si>
    <t xml:space="preserve">     30 Allen Martin Drive, Essex Junction</t>
  </si>
  <si>
    <t>NuHarbor Security</t>
  </si>
  <si>
    <t xml:space="preserve">     39 River Road, Essex Junction</t>
  </si>
  <si>
    <t>Long Falls Paperboard</t>
  </si>
  <si>
    <t>2018–2022</t>
  </si>
  <si>
    <t>Greensea Systems, Inc.</t>
  </si>
  <si>
    <t xml:space="preserve">     10 East Main Street, Richmond</t>
  </si>
  <si>
    <t>Active Final</t>
  </si>
  <si>
    <t xml:space="preserve">Gordini USA </t>
  </si>
  <si>
    <t xml:space="preserve">     6 Thompson Drive, Essex Junction</t>
  </si>
  <si>
    <t>Y</t>
  </si>
  <si>
    <t>Inntopia</t>
  </si>
  <si>
    <t>MSI</t>
  </si>
  <si>
    <t xml:space="preserve">     153 Stafford Avenue, Morrisville</t>
  </si>
  <si>
    <t>Bedford</t>
  </si>
  <si>
    <t xml:space="preserve">     687 Marshall Avenue , Suite 101, Williston</t>
  </si>
  <si>
    <t>LED Dynamics, Inc./GMEDC</t>
  </si>
  <si>
    <t>Winooski, LLC/DealerPolicy, LLC</t>
  </si>
  <si>
    <t xml:space="preserve">     553 Roosevelt Highway, Suite 201, Colchester</t>
  </si>
  <si>
    <t>2017–2021</t>
  </si>
  <si>
    <t>Lawson's Finest Liquids</t>
  </si>
  <si>
    <t xml:space="preserve">     155 Carroll Road, Waitsfield</t>
  </si>
  <si>
    <t>Commonwealth Dairy, LLC</t>
  </si>
  <si>
    <t xml:space="preserve">     3 Omega Drive, Brattleboro</t>
  </si>
  <si>
    <t>Vermont Precision Tool</t>
  </si>
  <si>
    <t xml:space="preserve">     10 Precision Lane, Swanton</t>
  </si>
  <si>
    <t>Logic Supply, Inc./Greenfield Capital, LLC</t>
  </si>
  <si>
    <t>Bariatrix Nutrition Corp II</t>
  </si>
  <si>
    <t>2016–2020</t>
  </si>
  <si>
    <t>Caledonia Spirits/Lineage Realty</t>
  </si>
  <si>
    <t xml:space="preserve">     Barre Street, Montpelier</t>
  </si>
  <si>
    <t>Chroma Technology Corp</t>
  </si>
  <si>
    <t xml:space="preserve">     10 Imtec Lane, Bellows Falls</t>
  </si>
  <si>
    <t>Vermont Aerospace-AIAC</t>
  </si>
  <si>
    <t>Imerys Talc Vermont, Inc.</t>
  </si>
  <si>
    <t>LTK Consulting Services, Inc.</t>
  </si>
  <si>
    <t>Composites BHS, Inc.</t>
  </si>
  <si>
    <t>GS Precision, Inc.</t>
  </si>
  <si>
    <t>Autumn Harp</t>
  </si>
  <si>
    <t>GW Plastics, Inc.</t>
  </si>
  <si>
    <t>2015–2019</t>
  </si>
  <si>
    <t>Cabot Hosiery Mills, Inc</t>
  </si>
  <si>
    <t>Flex-A-Seal, Inc</t>
  </si>
  <si>
    <t>Revision Ballistics, LTD</t>
  </si>
  <si>
    <t>Revision Military, LTD</t>
  </si>
  <si>
    <t>G.S. Blodget Corp.</t>
  </si>
  <si>
    <t>2014–2018</t>
  </si>
  <si>
    <t>Vermont Packinghouse</t>
  </si>
  <si>
    <t>Twincraft, Inc</t>
  </si>
  <si>
    <t xml:space="preserve">     36 River Road, Essex</t>
  </si>
  <si>
    <t>Dealer.com II</t>
  </si>
  <si>
    <t>2013–2017</t>
  </si>
  <si>
    <t>Logic Supply, Inc.</t>
  </si>
  <si>
    <t>Seventh Generation</t>
  </si>
  <si>
    <t>2012–2016</t>
  </si>
  <si>
    <t>VSC Holdings, Inc.</t>
  </si>
  <si>
    <t>2011–2015</t>
  </si>
  <si>
    <t>TABLE 1A - Applications Approved and Active Through December 2019</t>
  </si>
  <si>
    <r>
      <t xml:space="preserve">     </t>
    </r>
    <r>
      <rPr>
        <sz val="10"/>
        <color theme="1"/>
        <rFont val="Myriad Pro Cond"/>
        <family val="2"/>
      </rPr>
      <t>313 VT Route 14S, East Randolph</t>
    </r>
  </si>
  <si>
    <r>
      <t xml:space="preserve">     </t>
    </r>
    <r>
      <rPr>
        <sz val="10"/>
        <color theme="1"/>
        <rFont val="Myriad Pro Cond"/>
        <family val="2"/>
      </rPr>
      <t>1000 River Street, Essex Junction</t>
    </r>
  </si>
  <si>
    <r>
      <t xml:space="preserve">     </t>
    </r>
    <r>
      <rPr>
        <sz val="10"/>
        <color theme="1"/>
        <rFont val="Myriad Pro Cond"/>
        <family val="2"/>
      </rPr>
      <t>36 River Road, Essex Junction</t>
    </r>
  </si>
  <si>
    <r>
      <t xml:space="preserve">     </t>
    </r>
    <r>
      <rPr>
        <sz val="10"/>
        <color theme="1"/>
        <rFont val="Myriad Pro Cond"/>
        <family val="2"/>
      </rPr>
      <t>161 Wellington Road, Brattleboro</t>
    </r>
  </si>
  <si>
    <r>
      <t xml:space="preserve">     </t>
    </r>
    <r>
      <rPr>
        <sz val="10"/>
        <color theme="1"/>
        <rFont val="Myriad Pro Cond"/>
        <family val="2"/>
      </rPr>
      <t>782 Mountain Road, Stowe</t>
    </r>
  </si>
  <si>
    <r>
      <t xml:space="preserve">     </t>
    </r>
    <r>
      <rPr>
        <sz val="10"/>
        <color rgb="FF000000"/>
        <rFont val="Myriad Pro Cond"/>
        <family val="2"/>
      </rPr>
      <t>300 Beanville Road, Randolph</t>
    </r>
  </si>
  <si>
    <r>
      <t xml:space="preserve">     </t>
    </r>
    <r>
      <rPr>
        <sz val="10"/>
        <color rgb="FF000000"/>
        <rFont val="Myriad Pro Cond"/>
        <family val="2"/>
      </rPr>
      <t>35 Thompson Street, South Burlington</t>
    </r>
  </si>
  <si>
    <r>
      <t xml:space="preserve">     </t>
    </r>
    <r>
      <rPr>
        <sz val="10"/>
        <color rgb="FF000000"/>
        <rFont val="Myriad Pro Cond"/>
        <family val="2"/>
      </rPr>
      <t>42 Allen Martin Drive, Essex Junction</t>
    </r>
  </si>
  <si>
    <r>
      <t xml:space="preserve">     </t>
    </r>
    <r>
      <rPr>
        <sz val="10"/>
        <color rgb="FF000000"/>
        <rFont val="Myriad Pro Cond"/>
        <family val="2"/>
      </rPr>
      <t>308 Industrial Park Road, Georgia</t>
    </r>
  </si>
  <si>
    <r>
      <t xml:space="preserve">     </t>
    </r>
    <r>
      <rPr>
        <sz val="10"/>
        <color rgb="FF000000"/>
        <rFont val="Myriad Pro Cond"/>
        <family val="2"/>
      </rPr>
      <t>966 Industrial Park, Lyndonville</t>
    </r>
  </si>
  <si>
    <r>
      <t xml:space="preserve">     </t>
    </r>
    <r>
      <rPr>
        <sz val="10"/>
        <color rgb="FF000000"/>
        <rFont val="Myriad Pro Cond"/>
        <family val="2"/>
      </rPr>
      <t>73 East Hill, Ludlow</t>
    </r>
  </si>
  <si>
    <r>
      <t xml:space="preserve">     </t>
    </r>
    <r>
      <rPr>
        <sz val="10"/>
        <color rgb="FF000000"/>
        <rFont val="Myriad Pro Cond"/>
        <family val="2"/>
      </rPr>
      <t>35 Railroad Row, White River Junction</t>
    </r>
  </si>
  <si>
    <r>
      <t xml:space="preserve">     </t>
    </r>
    <r>
      <rPr>
        <sz val="10"/>
        <color rgb="FF000000"/>
        <rFont val="Myriad Pro Cond"/>
        <family val="2"/>
      </rPr>
      <t>1227 Industrial Parkway, Saint Johnsbury</t>
    </r>
  </si>
  <si>
    <r>
      <t xml:space="preserve">     </t>
    </r>
    <r>
      <rPr>
        <sz val="10"/>
        <color rgb="FF000000"/>
        <rFont val="Myriad Pro Cond"/>
        <family val="2"/>
      </rPr>
      <t>John Seitz Drive, Brattleboro</t>
    </r>
  </si>
  <si>
    <r>
      <t xml:space="preserve">     </t>
    </r>
    <r>
      <rPr>
        <sz val="10"/>
        <color rgb="FF000000"/>
        <rFont val="Myriad Pro Cond"/>
        <family val="2"/>
      </rPr>
      <t>26 Thompson Drive, Essex Junction</t>
    </r>
  </si>
  <si>
    <r>
      <t xml:space="preserve">     </t>
    </r>
    <r>
      <rPr>
        <sz val="10"/>
        <color rgb="FF000000"/>
        <rFont val="Myriad Pro Cond"/>
        <family val="2"/>
      </rPr>
      <t>272 Waterman Road, Royalton</t>
    </r>
  </si>
  <si>
    <r>
      <t xml:space="preserve">     </t>
    </r>
    <r>
      <rPr>
        <sz val="10"/>
        <color rgb="FF000000"/>
        <rFont val="Myriad Pro Cond"/>
        <family val="2"/>
      </rPr>
      <t>Location Not Determined At Application</t>
    </r>
  </si>
  <si>
    <r>
      <t xml:space="preserve">     </t>
    </r>
    <r>
      <rPr>
        <sz val="10"/>
        <color rgb="FF000000"/>
        <rFont val="Myriad Pro Cond"/>
        <family val="2"/>
      </rPr>
      <t>1 Jackson Street, Essex Junction</t>
    </r>
  </si>
  <si>
    <r>
      <t xml:space="preserve">     </t>
    </r>
    <r>
      <rPr>
        <sz val="10"/>
        <color rgb="FF000000"/>
        <rFont val="Myriad Pro Cond"/>
        <family val="2"/>
      </rPr>
      <t>7 Corporate Drive, Essex Junction</t>
    </r>
  </si>
  <si>
    <r>
      <t xml:space="preserve">     </t>
    </r>
    <r>
      <rPr>
        <sz val="10"/>
        <color rgb="FF000000"/>
        <rFont val="Myriad Pro Cond"/>
        <family val="2"/>
      </rPr>
      <t>30 Industrial Avenue, Newport</t>
    </r>
  </si>
  <si>
    <r>
      <t xml:space="preserve">     </t>
    </r>
    <r>
      <rPr>
        <sz val="10"/>
        <color rgb="FF000000"/>
        <rFont val="Myriad Pro Cond"/>
        <family val="2"/>
      </rPr>
      <t>19 Thompson Drive, Essex</t>
    </r>
  </si>
  <si>
    <r>
      <t xml:space="preserve">     </t>
    </r>
    <r>
      <rPr>
        <sz val="10"/>
        <color rgb="FF000000"/>
        <rFont val="Myriad Pro Cond"/>
        <family val="2"/>
      </rPr>
      <t>25 Fairbanks Road, North Springfield</t>
    </r>
  </si>
  <si>
    <r>
      <t xml:space="preserve">     </t>
    </r>
    <r>
      <rPr>
        <sz val="10"/>
        <color rgb="FF000000"/>
        <rFont val="Myriad Pro Cond"/>
        <family val="2"/>
      </rPr>
      <t>128 Lakeside Avenue, Building 21, Burlington</t>
    </r>
  </si>
  <si>
    <r>
      <t xml:space="preserve">     </t>
    </r>
    <r>
      <rPr>
        <sz val="10"/>
        <color rgb="FF000000"/>
        <rFont val="Myriad Pro Cond"/>
        <family val="2"/>
      </rPr>
      <t>60 Lake Street, Suite 3N, Burlington</t>
    </r>
  </si>
  <si>
    <r>
      <t xml:space="preserve">     </t>
    </r>
    <r>
      <rPr>
        <sz val="10"/>
        <color rgb="FF000000"/>
        <rFont val="Myriad Pro Cond"/>
        <family val="2"/>
      </rPr>
      <t>3 Omega Drive, Brattleboro</t>
    </r>
  </si>
  <si>
    <r>
      <t xml:space="preserve">     </t>
    </r>
    <r>
      <rPr>
        <sz val="10"/>
        <color rgb="FF000000"/>
        <rFont val="Myriad Pro Cond"/>
        <family val="2"/>
      </rPr>
      <t>10516 US Route 116, Hinesburg</t>
    </r>
  </si>
  <si>
    <r>
      <t>Date Final Application Considered</t>
    </r>
    <r>
      <rPr>
        <b/>
        <vertAlign val="superscript"/>
        <sz val="10"/>
        <rFont val="Arial"/>
        <family val="2"/>
      </rPr>
      <t>2</t>
    </r>
  </si>
  <si>
    <r>
      <t>Term. Reason</t>
    </r>
    <r>
      <rPr>
        <b/>
        <vertAlign val="superscript"/>
        <sz val="10"/>
        <rFont val="Arial"/>
        <family val="2"/>
      </rPr>
      <t>3</t>
    </r>
  </si>
  <si>
    <r>
      <t>Ed Tax Stabil</t>
    </r>
    <r>
      <rPr>
        <b/>
        <vertAlign val="superscript"/>
        <sz val="10"/>
        <rFont val="Arial"/>
        <family val="2"/>
      </rPr>
      <t>4</t>
    </r>
  </si>
  <si>
    <r>
      <t>Green</t>
    </r>
    <r>
      <rPr>
        <b/>
        <vertAlign val="superscript"/>
        <sz val="10"/>
        <rFont val="Arial"/>
        <family val="2"/>
      </rPr>
      <t>4</t>
    </r>
  </si>
  <si>
    <r>
      <t>Labor Market Areas (LMA)</t>
    </r>
    <r>
      <rPr>
        <b/>
        <vertAlign val="superscript"/>
        <sz val="10"/>
        <rFont val="Arial"/>
        <family val="2"/>
      </rPr>
      <t>4</t>
    </r>
  </si>
  <si>
    <r>
      <t>Look Back Waiver (LBW)</t>
    </r>
    <r>
      <rPr>
        <b/>
        <vertAlign val="superscript"/>
        <sz val="10"/>
        <rFont val="Arial"/>
        <family val="2"/>
      </rPr>
      <t>4</t>
    </r>
  </si>
  <si>
    <t>TABLE 1B - Applications Complete Through December 2019</t>
  </si>
  <si>
    <t>Mylan Technologies</t>
  </si>
  <si>
    <t>Complete</t>
  </si>
  <si>
    <t>Revision Ballistics</t>
  </si>
  <si>
    <t>Dealer.com, Inc.</t>
  </si>
  <si>
    <t>2010–2014</t>
  </si>
  <si>
    <t>New England Supply, Inc.</t>
  </si>
  <si>
    <t>MyWebGrocer, Inc.</t>
  </si>
  <si>
    <t>Green Mountain Coffee Roasters, Inc.</t>
  </si>
  <si>
    <t>2009–2013</t>
  </si>
  <si>
    <t>Commonwealth Yogurt, Inc.</t>
  </si>
  <si>
    <t>Albany College of Pharmacy</t>
  </si>
  <si>
    <t>Vermont College of Fine Arts</t>
  </si>
  <si>
    <t>2008–2012</t>
  </si>
  <si>
    <t>2007–2011</t>
  </si>
  <si>
    <t>TABLE 1C - Applications Reviewed and Denied Through December 2019</t>
  </si>
  <si>
    <t>Business Financial Publishing, Inc.</t>
  </si>
  <si>
    <t>Denied</t>
  </si>
  <si>
    <t>Know Your Source, LLC</t>
  </si>
  <si>
    <t>Dynapower</t>
  </si>
  <si>
    <t>Vermont Wood Energy Corp</t>
  </si>
  <si>
    <t>Rehab Gym, Inc.</t>
  </si>
  <si>
    <r>
      <t xml:space="preserve">     </t>
    </r>
    <r>
      <rPr>
        <sz val="10"/>
        <color rgb="FF000000"/>
        <rFont val="Myriad Pro Cond"/>
        <family val="2"/>
      </rPr>
      <t>110 Lake Street, Saint Albans</t>
    </r>
  </si>
  <si>
    <r>
      <t xml:space="preserve">     </t>
    </r>
    <r>
      <rPr>
        <sz val="10"/>
        <color rgb="FF000000"/>
        <rFont val="Myriad Pro Cond"/>
        <family val="2"/>
      </rPr>
      <t>1 Howard Street, Burlington</t>
    </r>
  </si>
  <si>
    <r>
      <t xml:space="preserve">     </t>
    </r>
    <r>
      <rPr>
        <sz val="10"/>
        <color rgb="FF000000"/>
        <rFont val="Myriad Pro Cond"/>
        <family val="2"/>
      </rPr>
      <t>163 Chapin Road, Essex</t>
    </r>
  </si>
  <si>
    <r>
      <t xml:space="preserve">     </t>
    </r>
    <r>
      <rPr>
        <sz val="10"/>
        <color rgb="FF000000"/>
        <rFont val="Myriad Pro Cond"/>
        <family val="2"/>
      </rPr>
      <t>354 Mountain View Drive, Colchester</t>
    </r>
  </si>
  <si>
    <r>
      <t xml:space="preserve">     </t>
    </r>
    <r>
      <rPr>
        <sz val="10"/>
        <color rgb="FF000000"/>
        <rFont val="Myriad Pro Cond"/>
        <family val="2"/>
      </rPr>
      <t>33 Coffee Lane, Waterbury</t>
    </r>
  </si>
  <si>
    <r>
      <t xml:space="preserve">     </t>
    </r>
    <r>
      <rPr>
        <sz val="10"/>
        <color rgb="FF000000"/>
        <rFont val="Myriad Pro Cond"/>
        <family val="2"/>
      </rPr>
      <t>Omega Drive, Delta Campus, Brattleboro</t>
    </r>
  </si>
  <si>
    <r>
      <t xml:space="preserve">     </t>
    </r>
    <r>
      <rPr>
        <sz val="10"/>
        <color rgb="FF000000"/>
        <rFont val="Myriad Pro Cond"/>
        <family val="2"/>
      </rPr>
      <t>261 Mountain Drive, Colchester</t>
    </r>
  </si>
  <si>
    <r>
      <t xml:space="preserve">     </t>
    </r>
    <r>
      <rPr>
        <sz val="10"/>
        <color rgb="FF000000"/>
        <rFont val="Myriad Pro Cond"/>
        <family val="2"/>
      </rPr>
      <t>36 College Street, Montpelier</t>
    </r>
  </si>
  <si>
    <r>
      <t xml:space="preserve">     </t>
    </r>
    <r>
      <rPr>
        <sz val="10"/>
        <color rgb="FF000000"/>
        <rFont val="Myriad Pro Cond"/>
        <family val="2"/>
      </rPr>
      <t>30 Gauthier Drive, Essex Junction</t>
    </r>
  </si>
  <si>
    <t>Cancelled</t>
  </si>
  <si>
    <t>DSD International</t>
  </si>
  <si>
    <t>Culturemade (Project Xanadu)</t>
  </si>
  <si>
    <t>Carlson Management Consulting</t>
  </si>
  <si>
    <t>Soya Canfralia</t>
  </si>
  <si>
    <t>Westminster Cracker Company</t>
  </si>
  <si>
    <t>Britton Lumber Company, Inc.</t>
  </si>
  <si>
    <t>Triad Design Services, Inc.</t>
  </si>
  <si>
    <t>AGrown (AEG Holdings, LLC)</t>
  </si>
  <si>
    <t>Cambridge Valley Machining, Inc.</t>
  </si>
  <si>
    <t>Vermont Hard Cider Company, LLC</t>
  </si>
  <si>
    <t>Plasan Carbon Composites, Inc.</t>
  </si>
  <si>
    <t>Transcend Quality Manufacturing, Inc.</t>
  </si>
  <si>
    <t>AFCell Medical</t>
  </si>
  <si>
    <t xml:space="preserve">Skypoint Solar </t>
  </si>
  <si>
    <t>Helix Global Solutions, Inc.</t>
  </si>
  <si>
    <t>Mascoma Corporation</t>
  </si>
  <si>
    <t>TABLE 1D - Applications Approved and Cancelled Through December 2019</t>
  </si>
  <si>
    <t>TABLE 1E - Applications Approved and Terminated Through December 2019</t>
  </si>
  <si>
    <t xml:space="preserve">Kingdom Pellets, LLC </t>
  </si>
  <si>
    <t>Terminated</t>
  </si>
  <si>
    <t>Maponics, LLC</t>
  </si>
  <si>
    <t>Term-Recap</t>
  </si>
  <si>
    <t>Vermed</t>
  </si>
  <si>
    <t>Precyse Solutions, LLC</t>
  </si>
  <si>
    <t>National Hanger Company, Inc</t>
  </si>
  <si>
    <t>Keurig Green Mountain</t>
  </si>
  <si>
    <t>Farmer Mold &amp; Machine</t>
  </si>
  <si>
    <t>JBM Sherman Carmel</t>
  </si>
  <si>
    <t>Freedom Foods</t>
  </si>
  <si>
    <t>BioTek Instruments, Inc./Lionheart Technologies</t>
  </si>
  <si>
    <t>Performa Limited, LLC</t>
  </si>
  <si>
    <t>Concepts ETI, Inc</t>
  </si>
  <si>
    <t>SOH Wind Engineering, LLC</t>
  </si>
  <si>
    <t>Carbon Harvest Energy/Brattleboro Carbon Harvest</t>
  </si>
  <si>
    <t>Ellison Surface Technologies, Inc.</t>
  </si>
  <si>
    <t>WCW, Inc.</t>
  </si>
  <si>
    <t>eCorporate English, Ltd.</t>
  </si>
  <si>
    <t>Bariatrix Nutrition Corp</t>
  </si>
  <si>
    <t>Alpla, Inc.</t>
  </si>
  <si>
    <t xml:space="preserve">Swan Valley Cheese Company of Vermont </t>
  </si>
  <si>
    <t>Pinnacle Sales Accelerators, LLC</t>
  </si>
  <si>
    <t>Organic Trade Association</t>
  </si>
  <si>
    <t>Revision Eyewear, Ltd.</t>
  </si>
  <si>
    <t>Westminster Cracker Company, Inc.</t>
  </si>
  <si>
    <t xml:space="preserve">The Original Vermont Wood Products, Inc. </t>
  </si>
  <si>
    <t xml:space="preserve">Seldon Technologies, Inc. </t>
  </si>
  <si>
    <t>Northern Power Systems, Inc.</t>
  </si>
  <si>
    <t>SBE, Inc.</t>
  </si>
  <si>
    <t>Terry Precision Bicycles for Women, Inc.</t>
  </si>
  <si>
    <t>Maple Mountain Woodworks. LLC</t>
  </si>
  <si>
    <t>AirBoss Defense USA, Inc.</t>
  </si>
  <si>
    <t>Durasol Awnings, Inc.</t>
  </si>
  <si>
    <t>Project Graphics, Inc.</t>
  </si>
  <si>
    <t>ASK-intTag, LLC</t>
  </si>
  <si>
    <t>Vermont Transformers, Inc.</t>
  </si>
  <si>
    <t>Dominion Diagnostics, LLC</t>
  </si>
  <si>
    <t>Tata's Natural Alchemy</t>
  </si>
  <si>
    <t>Utility Risk Management Corp</t>
  </si>
  <si>
    <t>New England Precision, Inc./Clifford Properties, Inc.</t>
  </si>
  <si>
    <t>Vermont Castings Holding Company</t>
  </si>
  <si>
    <t>Isovolta, Inc.</t>
  </si>
  <si>
    <t>CNC North, Inc.</t>
  </si>
  <si>
    <t>NEHP, Inc.</t>
  </si>
  <si>
    <t>Energizer Battery Manufacturing, Inc.</t>
  </si>
  <si>
    <t>Burton Corporation</t>
  </si>
  <si>
    <t>Battenkill Technologies, Inc.</t>
  </si>
  <si>
    <t>Applejack Art Partners</t>
  </si>
  <si>
    <t>Omni Measurement Systems</t>
  </si>
  <si>
    <t>Vermont Timber Frames</t>
  </si>
  <si>
    <t>Monahan SFI, LLC</t>
  </si>
  <si>
    <t>Qimonda North America Corp.</t>
  </si>
  <si>
    <t>Ink Jet Machinery of Vermont</t>
  </si>
  <si>
    <t>Olympic Precision, Inc/WIC/Town of Windsor</t>
  </si>
  <si>
    <t>VEGI</t>
  </si>
  <si>
    <t>LMA Enhanced</t>
  </si>
  <si>
    <t>Lookback Waived</t>
  </si>
  <si>
    <t>52 (40%)</t>
  </si>
  <si>
    <t>17 (13%)</t>
  </si>
  <si>
    <t>55 (43%)</t>
  </si>
  <si>
    <t>5 (4%)</t>
  </si>
  <si>
    <t>TABLE 2A: SUMMARY OF INCENTIVE AUTHORIZATION DATA</t>
  </si>
  <si>
    <t>TOTAL PROJECTED ECONOMIC ACTIVITY, 2007 - 2023</t>
  </si>
  <si>
    <t>Application Count</t>
  </si>
  <si>
    <t>Total</t>
  </si>
  <si>
    <r>
      <t>Green VEGI</t>
    </r>
    <r>
      <rPr>
        <b/>
        <vertAlign val="superscript"/>
        <sz val="12"/>
        <rFont val="Arial"/>
        <family val="2"/>
      </rPr>
      <t>5</t>
    </r>
  </si>
  <si>
    <r>
      <t>Applications Considered</t>
    </r>
    <r>
      <rPr>
        <vertAlign val="superscript"/>
        <sz val="12"/>
        <rFont val="Arial"/>
        <family val="2"/>
      </rPr>
      <t>6</t>
    </r>
  </si>
  <si>
    <t>TABLE 2B: AUTHORIZATION SUMMARY</t>
  </si>
  <si>
    <t>Incentives:</t>
  </si>
  <si>
    <t>Total Incentives Considered</t>
  </si>
  <si>
    <t>Incentives Denied</t>
  </si>
  <si>
    <t>Incentives Forfeited by Terminated Applicants</t>
  </si>
  <si>
    <t>Incentives Paid or Available to Terminated Applicants</t>
  </si>
  <si>
    <t>Net Incentives Authorized (Active or Complete Applicants)</t>
  </si>
  <si>
    <t>Incentive Enhancements - Active Applicants</t>
  </si>
  <si>
    <t>Increase In Incentives Due To Enhancements:</t>
  </si>
  <si>
    <t>Green VEGI</t>
  </si>
  <si>
    <t>LMA Enhancement</t>
  </si>
  <si>
    <t>Decrease In Net Revenue Return Due To Enhancements:</t>
  </si>
  <si>
    <r>
      <t>Approved (Complete and Active)</t>
    </r>
    <r>
      <rPr>
        <vertAlign val="superscript"/>
        <sz val="12"/>
        <rFont val="Arial"/>
        <family val="2"/>
      </rPr>
      <t>7</t>
    </r>
  </si>
  <si>
    <r>
      <t>Cancelled</t>
    </r>
    <r>
      <rPr>
        <vertAlign val="superscript"/>
        <sz val="12"/>
        <rFont val="Arial"/>
        <family val="2"/>
      </rPr>
      <t>8</t>
    </r>
  </si>
  <si>
    <r>
      <t>Terminated</t>
    </r>
    <r>
      <rPr>
        <vertAlign val="superscript"/>
        <sz val="12"/>
        <rFont val="Arial"/>
        <family val="2"/>
      </rPr>
      <t>8</t>
    </r>
  </si>
  <si>
    <r>
      <rPr>
        <vertAlign val="superscript"/>
        <sz val="10"/>
        <rFont val="Arial"/>
        <family val="2"/>
      </rPr>
      <t xml:space="preserve">2 </t>
    </r>
    <r>
      <rPr>
        <sz val="10"/>
        <rFont val="Arial"/>
        <family val="2"/>
      </rPr>
      <t xml:space="preserve">The date indicated is the date the Final Application was considered OR the Initial Application if a Final Application has not yet been filed. An Initial Application may have been considered at an earlier date.
</t>
    </r>
    <r>
      <rPr>
        <vertAlign val="superscript"/>
        <sz val="10"/>
        <rFont val="Arial"/>
        <family val="2"/>
      </rPr>
      <t xml:space="preserve">3 </t>
    </r>
    <r>
      <rPr>
        <b/>
        <sz val="10"/>
        <rFont val="Arial"/>
        <family val="2"/>
      </rPr>
      <t>1</t>
    </r>
    <r>
      <rPr>
        <sz val="10"/>
        <rFont val="Arial"/>
        <family val="2"/>
      </rPr>
      <t xml:space="preserve">=Initial application was submitted and approved but the final application was not submitted and the application was cancelled. No incentives ever authorized, earned or paid. . </t>
    </r>
    <r>
      <rPr>
        <b/>
        <sz val="10"/>
        <rFont val="Arial"/>
        <family val="2"/>
      </rPr>
      <t>2</t>
    </r>
    <r>
      <rPr>
        <sz val="10"/>
        <rFont val="Arial"/>
        <family val="2"/>
      </rPr>
      <t xml:space="preserve">=Project commenced, but for a certain year, performance requirements were never met and incentives were terminated for that and future years. Some incentives may have been earned and paid out. </t>
    </r>
    <r>
      <rPr>
        <b/>
        <sz val="10"/>
        <rFont val="Arial"/>
        <family val="2"/>
      </rPr>
      <t>3</t>
    </r>
    <r>
      <rPr>
        <sz val="10"/>
        <rFont val="Arial"/>
        <family val="2"/>
      </rPr>
      <t>=Project commenced, but company closed or reduced employment below 90% and incentives were terminated.</t>
    </r>
    <r>
      <rPr>
        <b/>
        <sz val="10"/>
        <rFont val="Arial"/>
        <family val="2"/>
      </rPr>
      <t xml:space="preserve"> 4</t>
    </r>
    <r>
      <rPr>
        <sz val="10"/>
        <rFont val="Arial"/>
        <family val="2"/>
      </rPr>
      <t>=Project commenced, but in a subsequent year company failed to file a VEGI claim and incentives were terminated.</t>
    </r>
    <r>
      <rPr>
        <b/>
        <sz val="10"/>
        <rFont val="Arial"/>
        <family val="2"/>
      </rPr>
      <t xml:space="preserve"> 5</t>
    </r>
    <r>
      <rPr>
        <sz val="10"/>
        <rFont val="Arial"/>
        <family val="2"/>
      </rPr>
      <t xml:space="preserve">=Project denied and no incentives were authorized.
</t>
    </r>
    <r>
      <rPr>
        <vertAlign val="superscript"/>
        <sz val="10"/>
        <rFont val="Arial"/>
        <family val="2"/>
      </rPr>
      <t xml:space="preserve">4 </t>
    </r>
    <r>
      <rPr>
        <b/>
        <sz val="10"/>
        <rFont val="Arial"/>
        <family val="2"/>
      </rPr>
      <t>Green</t>
    </r>
    <r>
      <rPr>
        <sz val="10"/>
        <rFont val="Arial"/>
        <family val="2"/>
      </rPr>
      <t xml:space="preserve"> indicates incentive enhancement for environmental technology companies. See 32 VSA 5930b(g). </t>
    </r>
    <r>
      <rPr>
        <b/>
        <sz val="10"/>
        <rFont val="Arial"/>
        <family val="2"/>
      </rPr>
      <t>LMA Enhancement</t>
    </r>
    <r>
      <rPr>
        <sz val="10"/>
        <rFont val="Arial"/>
        <family val="2"/>
      </rPr>
      <t xml:space="preserve"> indicates incentive enhancement for projects in high unemployment, low economic activity areas. See 32 VSA 5930b(b)(5).</t>
    </r>
    <r>
      <rPr>
        <b/>
        <sz val="10"/>
        <rFont val="Arial"/>
        <family val="2"/>
      </rPr>
      <t xml:space="preserve"> LBW or Look Back Waived </t>
    </r>
    <r>
      <rPr>
        <sz val="10"/>
        <rFont val="Arial"/>
        <family val="2"/>
      </rPr>
      <t xml:space="preserve">indicates a waiver was approved of incentive reduction due to drop in employment just prior to approval date. See 32 VSA 5930a(c)(1). </t>
    </r>
    <r>
      <rPr>
        <b/>
        <sz val="10"/>
        <rFont val="Arial"/>
        <family val="2"/>
      </rPr>
      <t xml:space="preserve">Ed Tax Stabil </t>
    </r>
    <r>
      <rPr>
        <sz val="10"/>
        <rFont val="Arial"/>
        <family val="2"/>
      </rPr>
      <t>indicates applicant chose stabilization of incremental Education Property Tax as incentive instead of, or in addition to, cash payments.</t>
    </r>
  </si>
  <si>
    <r>
      <rPr>
        <vertAlign val="superscript"/>
        <sz val="10"/>
        <rFont val="Arial"/>
        <family val="2"/>
      </rPr>
      <t xml:space="preserve">5 </t>
    </r>
    <r>
      <rPr>
        <sz val="10"/>
        <rFont val="Arial"/>
        <family val="2"/>
      </rPr>
      <t xml:space="preserve">"Green VEGI" authorizations are those approved for environmental technology companies in accordance with 32 VSA Section 5930b(g).
</t>
    </r>
    <r>
      <rPr>
        <vertAlign val="superscript"/>
        <sz val="10"/>
        <rFont val="Arial"/>
        <family val="2"/>
      </rPr>
      <t xml:space="preserve">6 </t>
    </r>
    <r>
      <rPr>
        <sz val="10"/>
        <rFont val="Arial"/>
        <family val="2"/>
      </rPr>
      <t xml:space="preserve">Breakdown by Green VEGI, Subsection 5 and Lookback Waived categories may not equal Total Applications Considered because applications may fit into more than one category.
</t>
    </r>
    <r>
      <rPr>
        <vertAlign val="superscript"/>
        <sz val="10"/>
        <rFont val="Arial"/>
        <family val="2"/>
      </rPr>
      <t>7</t>
    </r>
    <r>
      <rPr>
        <sz val="10"/>
        <rFont val="Arial"/>
        <family val="2"/>
      </rPr>
      <t xml:space="preserve"> Includes Initial and Final Applications.
</t>
    </r>
    <r>
      <rPr>
        <vertAlign val="superscript"/>
        <sz val="10"/>
        <rFont val="Arial"/>
        <family val="2"/>
      </rPr>
      <t xml:space="preserve">8 </t>
    </r>
    <r>
      <rPr>
        <b/>
        <sz val="10"/>
        <rFont val="Arial"/>
        <family val="2"/>
      </rPr>
      <t>Cancelled:</t>
    </r>
    <r>
      <rPr>
        <sz val="10"/>
        <rFont val="Arial"/>
        <family val="2"/>
      </rPr>
      <t xml:space="preserve"> Initial Application was approved but Final Application was not filed so the application was cancelled. No incentives ever authorized, earned or paid. </t>
    </r>
    <r>
      <rPr>
        <b/>
        <sz val="10"/>
        <rFont val="Arial"/>
        <family val="2"/>
      </rPr>
      <t>Terminated:</t>
    </r>
    <r>
      <rPr>
        <sz val="10"/>
        <rFont val="Arial"/>
        <family val="2"/>
      </rPr>
      <t xml:space="preserve"> Authority to earn authorized incentives has been revoked. Incentives may have been earned.</t>
    </r>
  </si>
  <si>
    <t>FOR ALL APPLICATIONS CONSIDERED THROUGH DECEMBER 31, 2019</t>
  </si>
  <si>
    <t>Incentives Cancelled</t>
  </si>
  <si>
    <t>TABLE 3: ANNUAL AUTHORIZATION AND LMA ENHANCEMENT CAPS</t>
  </si>
  <si>
    <t>TOTAL PROJECTED INCENTIVE PAYMENTS, 2007 - 2023</t>
  </si>
  <si>
    <r>
      <t>Annual Program Cap</t>
    </r>
    <r>
      <rPr>
        <b/>
        <vertAlign val="superscript"/>
        <sz val="11"/>
        <rFont val="Arial"/>
        <family val="2"/>
      </rPr>
      <t>9</t>
    </r>
  </si>
  <si>
    <t>%</t>
  </si>
  <si>
    <r>
      <t>Annual LMA Cap</t>
    </r>
    <r>
      <rPr>
        <b/>
        <vertAlign val="superscript"/>
        <sz val="11"/>
        <rFont val="Arial"/>
        <family val="2"/>
      </rPr>
      <t>10</t>
    </r>
  </si>
  <si>
    <t>2007 Cap</t>
  </si>
  <si>
    <t>Final Approvals</t>
  </si>
  <si>
    <t>Approvals</t>
  </si>
  <si>
    <t>Net Cap Balance</t>
  </si>
  <si>
    <t>2008 Cap</t>
  </si>
  <si>
    <t>2009 Cap</t>
  </si>
  <si>
    <r>
      <t>2010 Cap</t>
    </r>
    <r>
      <rPr>
        <vertAlign val="superscript"/>
        <sz val="11"/>
        <rFont val="Arial"/>
        <family val="2"/>
      </rPr>
      <t>9</t>
    </r>
  </si>
  <si>
    <t>2010 Cap</t>
  </si>
  <si>
    <r>
      <t>2011 Cap</t>
    </r>
    <r>
      <rPr>
        <vertAlign val="superscript"/>
        <sz val="11"/>
        <rFont val="Arial"/>
        <family val="2"/>
      </rPr>
      <t>9</t>
    </r>
  </si>
  <si>
    <t>2011 Cap</t>
  </si>
  <si>
    <r>
      <t>2012 Cap</t>
    </r>
    <r>
      <rPr>
        <vertAlign val="superscript"/>
        <sz val="11"/>
        <rFont val="Arial"/>
        <family val="2"/>
      </rPr>
      <t>9</t>
    </r>
  </si>
  <si>
    <t>2012 Cap</t>
  </si>
  <si>
    <t>2013 Cap</t>
  </si>
  <si>
    <t>2014 Cap</t>
  </si>
  <si>
    <r>
      <t>2015 Cap</t>
    </r>
    <r>
      <rPr>
        <vertAlign val="superscript"/>
        <sz val="11"/>
        <rFont val="Arial"/>
        <family val="2"/>
      </rPr>
      <t>9</t>
    </r>
  </si>
  <si>
    <r>
      <t>2015 Cap</t>
    </r>
    <r>
      <rPr>
        <vertAlign val="superscript"/>
        <sz val="11"/>
        <rFont val="Arial"/>
        <family val="2"/>
      </rPr>
      <t>10</t>
    </r>
  </si>
  <si>
    <t>2016 Cap</t>
  </si>
  <si>
    <r>
      <t>2016 Cap</t>
    </r>
    <r>
      <rPr>
        <vertAlign val="superscript"/>
        <sz val="11"/>
        <rFont val="Arial"/>
        <family val="2"/>
      </rPr>
      <t>10</t>
    </r>
  </si>
  <si>
    <t>2017 Cap</t>
  </si>
  <si>
    <t>2018 Cap</t>
  </si>
  <si>
    <r>
      <rPr>
        <vertAlign val="superscript"/>
        <sz val="10"/>
        <rFont val="Arial"/>
        <family val="2"/>
      </rPr>
      <t xml:space="preserve">9 </t>
    </r>
    <r>
      <rPr>
        <sz val="10"/>
        <rFont val="Arial"/>
        <family val="2"/>
      </rPr>
      <t xml:space="preserve">Program cap is $15,000,000 for aggregate initial approvals and $10,000,000 for aggregate final approvals for each calendar year, unless increased by a vote of the Joint Fiscal Committee (increase requests were previously reviewed by the Emergency Board). Cap balances do not carry forward to the next year. Emergency Board voted to increase the program Cap in 2010, 2011, 2012 and 2015.
</t>
    </r>
    <r>
      <rPr>
        <vertAlign val="superscript"/>
        <sz val="10"/>
        <rFont val="Arial"/>
        <family val="2"/>
      </rPr>
      <t xml:space="preserve">10 </t>
    </r>
    <r>
      <rPr>
        <sz val="10"/>
        <rFont val="Arial"/>
        <family val="2"/>
      </rPr>
      <t>LMA Enhancement cap is $1,500,000 for aggregate initial approvals and $1,000,000 for aggregate final approvals for each calendar year, unless increased by a vote of the Joint Fiscal Committee (increase requests were previously reviewed by the Emergency Board). Cap balances do not carry forward to the next year. Emergency Board voted to increase the LMA Enhancement Cap in 2015 and 2016.</t>
    </r>
  </si>
  <si>
    <t>FOR APPLICATIONS CONSIDERED THROUGH DECEMBER 31, 2019</t>
  </si>
  <si>
    <t>2019 Cap</t>
  </si>
  <si>
    <t>TABLE 4A:  CLAIMS FILED SUMMARY</t>
  </si>
  <si>
    <t>2007 - 2011</t>
  </si>
  <si>
    <t>Claims Expected:</t>
  </si>
  <si>
    <t>Incomplete Claims/Did not file/Closed:</t>
  </si>
  <si>
    <t>Net Claims Included in Actual Data:</t>
  </si>
  <si>
    <t>Review Status of Claims:</t>
  </si>
  <si>
    <t>Claims Approved:</t>
  </si>
  <si>
    <t>Claims Delayed:</t>
  </si>
  <si>
    <t>Rescinded</t>
  </si>
  <si>
    <t>TABLE 4B:  ACTIVITY SUMMARY</t>
  </si>
  <si>
    <t>TOTALS</t>
  </si>
  <si>
    <t>New Qualifying Employees:</t>
  </si>
  <si>
    <t>New Qualifying Payroll:</t>
  </si>
  <si>
    <t>Average Wage:</t>
  </si>
  <si>
    <t>New Qualifying Capital Investments:</t>
  </si>
  <si>
    <t>Incentives Paid to Companies:</t>
  </si>
  <si>
    <t>FOR ALL CLAIMS PROCESSED AS OF DECEMBER 31, 2018</t>
  </si>
  <si>
    <t>TABLE 4C:  ACTIVITY SUMMARY BY COUNTY</t>
  </si>
  <si>
    <t>FOR THE 2018 CLAIM YEAR</t>
  </si>
  <si>
    <t>County</t>
  </si>
  <si>
    <t>New Qualifying Employees</t>
  </si>
  <si>
    <t>New Qualifying Payroll</t>
  </si>
  <si>
    <t>Average Wage</t>
  </si>
  <si>
    <t>New Qualifying Capital Investments</t>
  </si>
  <si>
    <t>Incentives Paid to Companies</t>
  </si>
  <si>
    <t>Addison</t>
  </si>
  <si>
    <t>Bennington/Windham</t>
  </si>
  <si>
    <t>Caledonia</t>
  </si>
  <si>
    <t>Chittenden</t>
  </si>
  <si>
    <t>Essex/Orleans</t>
  </si>
  <si>
    <t>Franklin/Grand Isle</t>
  </si>
  <si>
    <t>Lamoille</t>
  </si>
  <si>
    <t>Orange/Washington</t>
  </si>
  <si>
    <t>Rutland</t>
  </si>
  <si>
    <t>Windsor</t>
  </si>
  <si>
    <t>Summary Total</t>
  </si>
  <si>
    <t>TABLE 5:  SUMMARY OF BENEFITS OFFERED</t>
  </si>
  <si>
    <t>Benefit Type</t>
  </si>
  <si>
    <t>Number of Claimants Offering Benefit</t>
  </si>
  <si>
    <t>Percent of Claimants Offering Benefit</t>
  </si>
  <si>
    <t>Average Percent Paid by Employer</t>
  </si>
  <si>
    <t>Health Care</t>
  </si>
  <si>
    <t>Dental</t>
  </si>
  <si>
    <t>Vision</t>
  </si>
  <si>
    <t>Life Insurance</t>
  </si>
  <si>
    <t>Short-Term/Long-Term Disability Ins.</t>
  </si>
  <si>
    <t>Profit Sharing</t>
  </si>
  <si>
    <t>Retirement Contribution</t>
  </si>
  <si>
    <t>Tution Assistance</t>
  </si>
  <si>
    <t>Paid Leave (Vacation, Holiday)</t>
  </si>
  <si>
    <t>Other</t>
  </si>
  <si>
    <r>
      <rPr>
        <vertAlign val="superscript"/>
        <sz val="10"/>
        <rFont val="Arial"/>
        <family val="2"/>
      </rPr>
      <t xml:space="preserve">11 </t>
    </r>
    <r>
      <rPr>
        <sz val="10"/>
        <rFont val="Arial"/>
        <family val="2"/>
      </rPr>
      <t>32 VSA § 3331(9)(C)(i) For an employer to count health care as a benefit for a qualifying job, employer must pay 50% or more of the premium.</t>
    </r>
  </si>
  <si>
    <t>FOR ALL CLAIMS IN YEARS 1 THROUGH 5 AS OF DECEMBER 31, 2018</t>
  </si>
  <si>
    <r>
      <t>77%</t>
    </r>
    <r>
      <rPr>
        <vertAlign val="superscript"/>
        <sz val="10"/>
        <rFont val="Arial"/>
        <family val="2"/>
      </rPr>
      <t>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</si>
</sst>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164" formatCode="m/d/yy;@"/>
    <numFmt numFmtId="165" formatCode="[$-409]mmmm\ d\,\ yyyy;@"/>
    <numFmt numFmtId="166" formatCode="_(&quot;$&quot;* #,##0_);_(&quot;$&quot;* \(#,##0\);_(&quot;$&quot;* &quot;-&quot;??_);_(@_)"/>
    <numFmt numFmtId="171" formatCode="&quot;$&quot;#,##0"/>
    <numFmt numFmtId="172" formatCode="_(&quot;$&quot;* #,##0.0000_);_(&quot;$&quot;* \(#,##0.0000\);_(&quot;$&quot;* &quot;-&quot;??_);_(@_)"/>
    <numFmt numFmtId="173" formatCode="[$-409]d\-mmm\-yy;@"/>
  </numFmts>
  <fonts count="34"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vertAlign val="superscript"/>
      <sz val="10"/>
      <name val="Arial"/>
      <family val="2"/>
    </font>
    <font>
      <b/>
      <sz val="10"/>
      <name val="Arial"/>
      <family val="2"/>
    </font>
    <font>
      <b/>
      <sz val="10"/>
      <color theme="1"/>
      <name val="Myriad Pro Cond"/>
      <family val="2"/>
    </font>
    <font>
      <sz val="10"/>
      <color theme="1"/>
      <name val="Myriad Pro Cond"/>
      <family val="2"/>
    </font>
    <font>
      <sz val="10"/>
      <color rgb="FFFF0000"/>
      <name val="Myriad Pro Cond"/>
      <family val="2"/>
    </font>
    <font>
      <sz val="10"/>
      <color theme="1"/>
      <name val="Arial"/>
      <family val="2"/>
    </font>
    <font>
      <b/>
      <sz val="10"/>
      <color rgb="FF000000"/>
      <name val="Myriad Pro Cond"/>
      <family val="2"/>
    </font>
    <font>
      <sz val="10"/>
      <color rgb="FF000000"/>
      <name val="Myriad Pro Cond"/>
      <family val="2"/>
    </font>
    <font>
      <sz val="10"/>
      <color rgb="FF000000"/>
      <name val="Arial"/>
      <family val="2"/>
    </font>
    <font>
      <b/>
      <vertAlign val="superscript"/>
      <sz val="10"/>
      <name val="Arial"/>
      <family val="2"/>
    </font>
    <font>
      <sz val="10"/>
      <color theme="1"/>
      <name val="Calibri"/>
      <family val="2"/>
      <scheme val="minor"/>
    </font>
    <font>
      <b/>
      <sz val="12"/>
      <color indexed="23"/>
      <name val="Arial"/>
      <family val="2"/>
    </font>
    <font>
      <b/>
      <sz val="12"/>
      <color theme="0"/>
      <name val="Arial"/>
      <family val="2"/>
    </font>
    <font>
      <b/>
      <sz val="14"/>
      <name val="Arial"/>
      <family val="2"/>
    </font>
    <font>
      <b/>
      <sz val="12"/>
      <name val="Arial"/>
      <family val="2"/>
    </font>
    <font>
      <b/>
      <vertAlign val="superscript"/>
      <sz val="12"/>
      <name val="Arial"/>
      <family val="2"/>
    </font>
    <font>
      <sz val="12"/>
      <name val="Arial"/>
      <family val="2"/>
    </font>
    <font>
      <vertAlign val="superscript"/>
      <sz val="12"/>
      <name val="Arial"/>
      <family val="2"/>
    </font>
    <font>
      <sz val="11"/>
      <name val="Arial"/>
      <family val="2"/>
    </font>
    <font>
      <vertAlign val="superscript"/>
      <sz val="11"/>
      <name val="Arial"/>
      <family val="2"/>
    </font>
    <font>
      <b/>
      <sz val="11"/>
      <name val="Arial"/>
      <family val="2"/>
    </font>
    <font>
      <sz val="8"/>
      <name val="Calibri"/>
      <family val="2"/>
      <scheme val="minor"/>
    </font>
    <font>
      <b/>
      <vertAlign val="superscript"/>
      <sz val="11"/>
      <name val="Arial"/>
      <family val="2"/>
    </font>
    <font>
      <sz val="12"/>
      <color theme="1"/>
      <name val="Corbel"/>
      <family val="2"/>
    </font>
    <font>
      <b/>
      <sz val="10"/>
      <color indexed="23"/>
      <name val="Arial"/>
      <family val="2"/>
    </font>
    <font>
      <b/>
      <sz val="10"/>
      <color theme="0"/>
      <name val="Arial"/>
      <family val="2"/>
    </font>
    <font>
      <sz val="10"/>
      <color theme="0"/>
      <name val="Calibri"/>
      <family val="2"/>
      <scheme val="minor"/>
    </font>
    <font>
      <b/>
      <sz val="10"/>
      <color theme="1"/>
      <name val="Arial"/>
      <family val="2"/>
    </font>
    <font>
      <b/>
      <sz val="10"/>
      <color rgb="FF000000"/>
      <name val="Arial"/>
      <family val="2"/>
    </font>
    <font>
      <b/>
      <sz val="14"/>
      <color theme="0"/>
      <name val="Arial"/>
      <family val="2"/>
    </font>
  </fonts>
  <fills count="13">
    <fill>
      <patternFill patternType="none"/>
    </fill>
    <fill>
      <patternFill patternType="gray125"/>
    </fill>
    <fill>
      <patternFill patternType="solid">
        <fgColor indexed="17"/>
        <bgColor indexed="64"/>
      </patternFill>
    </fill>
    <fill>
      <patternFill patternType="solid">
        <fgColor indexed="50"/>
        <bgColor indexed="64"/>
      </patternFill>
    </fill>
    <fill>
      <patternFill patternType="solid">
        <fgColor rgb="FF99CC00"/>
        <bgColor indexed="64"/>
      </patternFill>
    </fill>
    <fill>
      <patternFill patternType="solid">
        <fgColor rgb="FFD9E2F3"/>
        <bgColor indexed="64"/>
      </patternFill>
    </fill>
    <fill>
      <patternFill patternType="solid">
        <fgColor rgb="FF008000"/>
        <bgColor indexed="64"/>
      </patternFill>
    </fill>
    <fill>
      <patternFill patternType="solid">
        <fgColor rgb="FF92D050"/>
        <bgColor indexed="64"/>
      </patternFill>
    </fill>
    <fill>
      <patternFill patternType="solid">
        <fgColor rgb="FFCCEC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darkDown">
        <bgColor theme="0" tint="-0.34998626667073579"/>
      </patternFill>
    </fill>
  </fills>
  <borders count="1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D9D9D9"/>
      </right>
      <top/>
      <bottom style="medium">
        <color rgb="FFD9D9D9"/>
      </bottom>
      <diagonal/>
    </border>
    <border>
      <left/>
      <right style="medium">
        <color rgb="FFD9D9D9"/>
      </right>
      <top/>
      <bottom/>
      <diagonal/>
    </border>
    <border>
      <left/>
      <right/>
      <top/>
      <bottom style="medium">
        <color rgb="FFD9D9D9"/>
      </bottom>
      <diagonal/>
    </border>
    <border>
      <left style="medium">
        <color rgb="FFD9D9D9"/>
      </left>
      <right style="medium">
        <color rgb="FFD9D9D9"/>
      </right>
      <top style="medium">
        <color indexed="64"/>
      </top>
      <bottom/>
      <diagonal/>
    </border>
    <border>
      <left style="medium">
        <color rgb="FFD9D9D9"/>
      </left>
      <right style="medium">
        <color rgb="FFD9D9D9"/>
      </right>
      <top/>
      <bottom style="medium">
        <color rgb="FFD9D9D9"/>
      </bottom>
      <diagonal/>
    </border>
    <border>
      <left style="medium">
        <color rgb="FFD9D9D9"/>
      </left>
      <right/>
      <top style="medium">
        <color indexed="64"/>
      </top>
      <bottom/>
      <diagonal/>
    </border>
    <border>
      <left style="medium">
        <color rgb="FFD9D9D9"/>
      </left>
      <right/>
      <top/>
      <bottom style="medium">
        <color rgb="FFD9D9D9"/>
      </bottom>
      <diagonal/>
    </border>
    <border>
      <left style="medium">
        <color rgb="FFD9D9D9"/>
      </left>
      <right style="medium">
        <color rgb="FFD9D9D9"/>
      </right>
      <top style="medium">
        <color rgb="FFD9D9D9"/>
      </top>
      <bottom/>
      <diagonal/>
    </border>
    <border>
      <left style="medium">
        <color rgb="FFD9D9D9"/>
      </left>
      <right/>
      <top style="medium">
        <color rgb="FFD9D9D9"/>
      </top>
      <bottom/>
      <diagonal/>
    </border>
    <border>
      <left style="medium">
        <color rgb="FFD9D9D9"/>
      </left>
      <right style="medium">
        <color rgb="FFD9D9D9"/>
      </right>
      <top/>
      <bottom/>
      <diagonal/>
    </border>
    <border>
      <left style="medium">
        <color rgb="FFD9D9D9"/>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style="thin">
        <color indexed="64"/>
      </left>
      <right style="thick">
        <color indexed="64"/>
      </right>
      <top style="thick">
        <color indexed="64"/>
      </top>
      <bottom/>
      <diagonal/>
    </border>
    <border>
      <left style="thin">
        <color indexed="64"/>
      </left>
      <right/>
      <top style="medium">
        <color indexed="64"/>
      </top>
      <bottom/>
      <diagonal/>
    </border>
    <border>
      <left style="medium">
        <color indexed="64"/>
      </left>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theme="0" tint="-0.34998626667073579"/>
      </bottom>
      <diagonal/>
    </border>
    <border>
      <left style="thin">
        <color indexed="64"/>
      </left>
      <right style="thin">
        <color indexed="64"/>
      </right>
      <top style="medium">
        <color indexed="64"/>
      </top>
      <bottom style="thin">
        <color theme="0" tint="-0.34998626667073579"/>
      </bottom>
      <diagonal/>
    </border>
    <border>
      <left style="medium">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style="medium">
        <color indexed="64"/>
      </right>
      <top style="thin">
        <color theme="0" tint="-0.34998626667073579"/>
      </top>
      <bottom style="thin">
        <color theme="0" tint="-0.34998626667073579"/>
      </bottom>
      <diagonal/>
    </border>
    <border>
      <left style="medium">
        <color indexed="64"/>
      </left>
      <right style="thin">
        <color indexed="64"/>
      </right>
      <top style="thick">
        <color theme="0" tint="-0.34998626667073579"/>
      </top>
      <bottom style="medium">
        <color indexed="64"/>
      </bottom>
      <diagonal/>
    </border>
    <border>
      <left style="thin">
        <color indexed="64"/>
      </left>
      <right style="thin">
        <color indexed="64"/>
      </right>
      <top style="thick">
        <color theme="0" tint="-0.34998626667073579"/>
      </top>
      <bottom style="medium">
        <color indexed="64"/>
      </bottom>
      <diagonal/>
    </border>
    <border>
      <left style="thin">
        <color indexed="64"/>
      </left>
      <right style="thin">
        <color indexed="64"/>
      </right>
      <top style="thick">
        <color theme="0" tint="-0.24994659260841701"/>
      </top>
      <bottom style="medium">
        <color indexed="64"/>
      </bottom>
      <diagonal/>
    </border>
    <border>
      <left style="thin">
        <color indexed="64"/>
      </left>
      <right/>
      <top style="thick">
        <color theme="0" tint="-0.34998626667073579"/>
      </top>
      <bottom style="medium">
        <color indexed="64"/>
      </bottom>
      <diagonal/>
    </border>
    <border>
      <left style="thin">
        <color indexed="64"/>
      </left>
      <right style="medium">
        <color indexed="64"/>
      </right>
      <top style="thick">
        <color theme="0" tint="-0.34998626667073579"/>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theme="0" tint="-0.34998626667073579"/>
      </bottom>
      <diagonal/>
    </border>
    <border>
      <left style="medium">
        <color indexed="64"/>
      </left>
      <right style="thin">
        <color indexed="64"/>
      </right>
      <top style="thin">
        <color theme="0" tint="-0.34998626667073579"/>
      </top>
      <bottom style="medium">
        <color indexed="64"/>
      </bottom>
      <diagonal/>
    </border>
    <border>
      <left style="thin">
        <color indexed="64"/>
      </left>
      <right style="thin">
        <color indexed="64"/>
      </right>
      <top style="thin">
        <color theme="0" tint="-0.34998626667073579"/>
      </top>
      <bottom style="medium">
        <color indexed="64"/>
      </bottom>
      <diagonal/>
    </border>
    <border>
      <left style="thin">
        <color indexed="64"/>
      </left>
      <right/>
      <top style="thin">
        <color theme="0" tint="-0.34998626667073579"/>
      </top>
      <bottom style="medium">
        <color indexed="64"/>
      </bottom>
      <diagonal/>
    </border>
    <border>
      <left style="thin">
        <color indexed="64"/>
      </left>
      <right style="medium">
        <color indexed="64"/>
      </right>
      <top style="thin">
        <color theme="0" tint="-0.34998626667073579"/>
      </top>
      <bottom style="medium">
        <color indexed="64"/>
      </bottom>
      <diagonal/>
    </border>
    <border>
      <left style="thin">
        <color theme="0" tint="-0.34998626667073579"/>
      </left>
      <right/>
      <top/>
      <bottom style="medium">
        <color indexed="64"/>
      </bottom>
      <diagonal/>
    </border>
    <border>
      <left style="thin">
        <color theme="0" tint="-0.34998626667073579"/>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thin">
        <color indexed="64"/>
      </left>
      <right style="medium">
        <color indexed="64"/>
      </right>
      <top/>
      <bottom style="thin">
        <color theme="0" tint="-0.34998626667073579"/>
      </bottom>
      <diagonal/>
    </border>
    <border>
      <left style="medium">
        <color indexed="64"/>
      </left>
      <right style="medium">
        <color indexed="64"/>
      </right>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top style="thin">
        <color theme="0" tint="-0.34998626667073579"/>
      </top>
      <bottom style="medium">
        <color indexed="64"/>
      </bottom>
      <diagonal/>
    </border>
    <border>
      <left style="thin">
        <color theme="0" tint="-0.34998626667073579"/>
      </left>
      <right style="thin">
        <color indexed="64"/>
      </right>
      <top style="thin">
        <color theme="0" tint="-0.34998626667073579"/>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173" fontId="27" fillId="0" borderId="0"/>
  </cellStyleXfs>
  <cellXfs count="354">
    <xf numFmtId="0" fontId="0" fillId="0" borderId="0" xfId="0"/>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2" fillId="0" borderId="0" xfId="2" applyAlignment="1">
      <alignment horizontal="left" vertical="top" wrapText="1"/>
    </xf>
    <xf numFmtId="0" fontId="2" fillId="0" borderId="0" xfId="2" applyAlignment="1">
      <alignment horizontal="left" vertical="top"/>
    </xf>
    <xf numFmtId="0" fontId="6" fillId="0" borderId="16" xfId="0" applyFont="1" applyBorder="1" applyAlignment="1">
      <alignment vertical="center" wrapText="1"/>
    </xf>
    <xf numFmtId="14" fontId="7" fillId="0" borderId="1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8" fillId="0" borderId="18" xfId="0" applyFont="1" applyBorder="1" applyAlignment="1">
      <alignment horizontal="center" vertical="center" wrapText="1"/>
    </xf>
    <xf numFmtId="0" fontId="9" fillId="0" borderId="18" xfId="0" applyFont="1" applyBorder="1" applyAlignment="1">
      <alignment horizontal="center" vertical="center" wrapText="1"/>
    </xf>
    <xf numFmtId="6" fontId="7" fillId="0" borderId="18" xfId="0" applyNumberFormat="1" applyFont="1" applyBorder="1" applyAlignment="1">
      <alignment horizontal="right" vertical="center" wrapText="1"/>
    </xf>
    <xf numFmtId="0" fontId="7" fillId="0" borderId="18" xfId="0" applyFont="1" applyBorder="1" applyAlignment="1">
      <alignment horizontal="right" vertical="center" wrapText="1"/>
    </xf>
    <xf numFmtId="0" fontId="8" fillId="0" borderId="20" xfId="0" applyFont="1" applyBorder="1" applyAlignment="1">
      <alignment horizontal="center" vertical="center" wrapText="1"/>
    </xf>
    <xf numFmtId="0" fontId="6" fillId="0" borderId="15" xfId="0" applyFont="1" applyBorder="1" applyAlignment="1">
      <alignment vertical="center" wrapText="1"/>
    </xf>
    <xf numFmtId="14" fontId="7"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8" fillId="0" borderId="19" xfId="0" applyFont="1" applyBorder="1" applyAlignment="1">
      <alignment horizontal="center" vertical="center" wrapText="1"/>
    </xf>
    <xf numFmtId="0" fontId="9" fillId="0" borderId="19" xfId="0" applyFont="1" applyBorder="1" applyAlignment="1">
      <alignment horizontal="center" vertical="center" wrapText="1"/>
    </xf>
    <xf numFmtId="6" fontId="7" fillId="0" borderId="19" xfId="0" applyNumberFormat="1" applyFont="1" applyBorder="1" applyAlignment="1">
      <alignment horizontal="right" vertical="center" wrapText="1"/>
    </xf>
    <xf numFmtId="0" fontId="7" fillId="0" borderId="19" xfId="0" applyFont="1" applyBorder="1" applyAlignment="1">
      <alignment horizontal="right" vertical="center" wrapText="1"/>
    </xf>
    <xf numFmtId="0" fontId="8" fillId="0" borderId="21" xfId="0" applyFont="1" applyBorder="1" applyAlignment="1">
      <alignment horizontal="center" vertical="center" wrapText="1"/>
    </xf>
    <xf numFmtId="14" fontId="7" fillId="0" borderId="22" xfId="0" applyNumberFormat="1" applyFont="1" applyBorder="1" applyAlignment="1">
      <alignment horizontal="center" vertical="center" wrapText="1"/>
    </xf>
    <xf numFmtId="0" fontId="7"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9" fillId="0" borderId="22" xfId="0" applyFont="1" applyBorder="1" applyAlignment="1">
      <alignment horizontal="center" vertical="center" wrapText="1"/>
    </xf>
    <xf numFmtId="6" fontId="7" fillId="0" borderId="22" xfId="0" applyNumberFormat="1" applyFont="1" applyBorder="1" applyAlignment="1">
      <alignment horizontal="right" vertical="center" wrapText="1"/>
    </xf>
    <xf numFmtId="0" fontId="8" fillId="0" borderId="23" xfId="0" applyFont="1" applyBorder="1" applyAlignment="1">
      <alignment horizontal="center" vertical="center" wrapText="1"/>
    </xf>
    <xf numFmtId="0" fontId="7" fillId="0" borderId="15" xfId="0" applyFont="1" applyBorder="1" applyAlignment="1">
      <alignment vertical="center" wrapText="1"/>
    </xf>
    <xf numFmtId="0" fontId="7" fillId="0" borderId="22" xfId="0" applyFont="1" applyBorder="1" applyAlignment="1">
      <alignment horizontal="right" vertical="center" wrapText="1"/>
    </xf>
    <xf numFmtId="0" fontId="10" fillId="5" borderId="16" xfId="0" applyFont="1" applyFill="1" applyBorder="1" applyAlignment="1">
      <alignment vertical="center" wrapText="1"/>
    </xf>
    <xf numFmtId="14" fontId="11" fillId="5" borderId="22" xfId="0" applyNumberFormat="1" applyFont="1" applyFill="1" applyBorder="1" applyAlignment="1">
      <alignment horizontal="center" vertical="center" wrapText="1"/>
    </xf>
    <xf numFmtId="0" fontId="11" fillId="5" borderId="22"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2" fillId="5" borderId="22" xfId="0" applyFont="1" applyFill="1" applyBorder="1" applyAlignment="1">
      <alignment horizontal="center" vertical="center" wrapText="1"/>
    </xf>
    <xf numFmtId="6" fontId="11" fillId="5" borderId="22" xfId="0" applyNumberFormat="1" applyFont="1" applyFill="1" applyBorder="1" applyAlignment="1">
      <alignment horizontal="right" vertical="center" wrapText="1"/>
    </xf>
    <xf numFmtId="0" fontId="7"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11" fillId="5" borderId="15" xfId="0" applyFont="1" applyFill="1" applyBorder="1" applyAlignment="1">
      <alignment vertical="center" wrapText="1"/>
    </xf>
    <xf numFmtId="14" fontId="11" fillId="5" borderId="19" xfId="0" applyNumberFormat="1" applyFont="1" applyFill="1" applyBorder="1" applyAlignment="1">
      <alignment horizontal="center" vertical="center" wrapText="1"/>
    </xf>
    <xf numFmtId="0" fontId="11" fillId="5" borderId="19"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12" fillId="5" borderId="19" xfId="0" applyFont="1" applyFill="1" applyBorder="1" applyAlignment="1">
      <alignment horizontal="center" vertical="center" wrapText="1"/>
    </xf>
    <xf numFmtId="6" fontId="11" fillId="5" borderId="19" xfId="0" applyNumberFormat="1" applyFont="1" applyFill="1" applyBorder="1" applyAlignment="1">
      <alignment horizontal="right" vertical="center" wrapText="1"/>
    </xf>
    <xf numFmtId="0" fontId="7" fillId="5" borderId="1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11" fillId="5" borderId="22" xfId="0" applyFont="1" applyFill="1" applyBorder="1" applyAlignment="1">
      <alignment horizontal="right" vertical="center" wrapText="1"/>
    </xf>
    <xf numFmtId="0" fontId="10" fillId="5" borderId="15" xfId="0" applyFont="1" applyFill="1" applyBorder="1" applyAlignment="1">
      <alignment vertical="center" wrapText="1"/>
    </xf>
    <xf numFmtId="0" fontId="11" fillId="5" borderId="19" xfId="0" applyFont="1" applyFill="1" applyBorder="1" applyAlignment="1">
      <alignment horizontal="right" vertical="center" wrapText="1"/>
    </xf>
    <xf numFmtId="0" fontId="7" fillId="5" borderId="23" xfId="0" applyFont="1" applyFill="1" applyBorder="1" applyAlignment="1">
      <alignment horizontal="center" vertical="center" wrapText="1"/>
    </xf>
    <xf numFmtId="0" fontId="7" fillId="5" borderId="21" xfId="0" applyFont="1" applyFill="1" applyBorder="1" applyAlignment="1">
      <alignment horizontal="center" vertical="center" wrapText="1"/>
    </xf>
    <xf numFmtId="14" fontId="11" fillId="5" borderId="24" xfId="0" applyNumberFormat="1" applyFont="1" applyFill="1" applyBorder="1" applyAlignment="1">
      <alignment horizontal="center" vertical="center" wrapText="1"/>
    </xf>
    <xf numFmtId="0" fontId="11" fillId="5" borderId="24"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12" fillId="5" borderId="24" xfId="0" applyFont="1" applyFill="1" applyBorder="1" applyAlignment="1">
      <alignment horizontal="center" vertical="center" wrapText="1"/>
    </xf>
    <xf numFmtId="6" fontId="11" fillId="5" borderId="24" xfId="0" applyNumberFormat="1" applyFont="1" applyFill="1" applyBorder="1" applyAlignment="1">
      <alignment horizontal="right" vertical="center" wrapText="1"/>
    </xf>
    <xf numFmtId="0" fontId="8" fillId="5" borderId="25" xfId="0" applyFont="1" applyFill="1" applyBorder="1" applyAlignment="1">
      <alignment horizontal="center" vertical="center" wrapText="1"/>
    </xf>
    <xf numFmtId="0" fontId="6" fillId="5" borderId="16" xfId="0" applyFont="1" applyFill="1" applyBorder="1" applyAlignment="1">
      <alignment vertical="center" wrapText="1"/>
    </xf>
    <xf numFmtId="0" fontId="11" fillId="5" borderId="23"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5" fillId="4" borderId="7" xfId="2" applyFont="1" applyFill="1" applyBorder="1" applyAlignment="1">
      <alignment horizontal="center" vertical="center"/>
    </xf>
    <xf numFmtId="164" fontId="5" fillId="3" borderId="8" xfId="2"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8" xfId="2" applyFont="1" applyFill="1" applyBorder="1" applyAlignment="1">
      <alignment horizontal="center" vertical="center"/>
    </xf>
    <xf numFmtId="165" fontId="5" fillId="3" borderId="5" xfId="2" applyNumberFormat="1" applyFont="1" applyFill="1" applyBorder="1" applyAlignment="1">
      <alignment horizontal="center" vertical="center" wrapText="1"/>
    </xf>
    <xf numFmtId="166" fontId="5" fillId="3" borderId="8" xfId="1" applyNumberFormat="1" applyFont="1" applyFill="1" applyBorder="1" applyAlignment="1" applyProtection="1">
      <alignment horizontal="center" vertical="center" wrapText="1"/>
    </xf>
    <xf numFmtId="165" fontId="5" fillId="3" borderId="8" xfId="2" applyNumberFormat="1" applyFont="1" applyFill="1" applyBorder="1" applyAlignment="1">
      <alignment horizontal="center" vertical="center" wrapText="1"/>
    </xf>
    <xf numFmtId="0" fontId="5" fillId="4" borderId="11" xfId="2" applyFont="1" applyFill="1" applyBorder="1" applyAlignment="1">
      <alignment horizontal="center" vertical="center"/>
    </xf>
    <xf numFmtId="164" fontId="5" fillId="3" borderId="12" xfId="2"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2" xfId="2" applyFont="1" applyFill="1" applyBorder="1" applyAlignment="1">
      <alignment horizontal="center" vertical="center"/>
    </xf>
    <xf numFmtId="165" fontId="5" fillId="3" borderId="12" xfId="2" applyNumberFormat="1" applyFont="1" applyFill="1" applyBorder="1" applyAlignment="1">
      <alignment horizontal="center" vertical="center" wrapText="1"/>
    </xf>
    <xf numFmtId="166" fontId="5" fillId="3" borderId="12" xfId="1"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textRotation="90"/>
    </xf>
    <xf numFmtId="0" fontId="5" fillId="3" borderId="5" xfId="0" applyFont="1" applyFill="1" applyBorder="1" applyAlignment="1">
      <alignment horizontal="center" vertical="center" textRotation="90"/>
    </xf>
    <xf numFmtId="0" fontId="5" fillId="3" borderId="6" xfId="0" applyFont="1" applyFill="1" applyBorder="1" applyAlignment="1">
      <alignment horizontal="center" vertical="center" textRotation="90"/>
    </xf>
    <xf numFmtId="0" fontId="5" fillId="3" borderId="9" xfId="0" applyFont="1" applyFill="1" applyBorder="1" applyAlignment="1">
      <alignment horizontal="center" vertical="center" textRotation="90"/>
    </xf>
    <xf numFmtId="0" fontId="5" fillId="3" borderId="8" xfId="0" applyFont="1" applyFill="1" applyBorder="1" applyAlignment="1">
      <alignment horizontal="center" vertical="center" textRotation="90"/>
    </xf>
    <xf numFmtId="0" fontId="5" fillId="3" borderId="10" xfId="0" applyFont="1" applyFill="1" applyBorder="1" applyAlignment="1">
      <alignment horizontal="center" vertical="center" textRotation="90"/>
    </xf>
    <xf numFmtId="0" fontId="5" fillId="3" borderId="13" xfId="0" applyFont="1" applyFill="1" applyBorder="1" applyAlignment="1">
      <alignment horizontal="center" vertical="center" textRotation="90"/>
    </xf>
    <xf numFmtId="0" fontId="5" fillId="3" borderId="12" xfId="0" applyFont="1" applyFill="1" applyBorder="1" applyAlignment="1">
      <alignment horizontal="center" vertical="center" textRotation="90"/>
    </xf>
    <xf numFmtId="0" fontId="5" fillId="3" borderId="14" xfId="0" applyFont="1" applyFill="1" applyBorder="1" applyAlignment="1">
      <alignment horizontal="center" vertical="center" textRotation="90"/>
    </xf>
    <xf numFmtId="0" fontId="8" fillId="5" borderId="22"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7" fillId="5" borderId="19" xfId="0" applyFont="1" applyFill="1" applyBorder="1" applyAlignment="1">
      <alignment horizontal="center" vertical="center" wrapText="1"/>
    </xf>
    <xf numFmtId="14" fontId="11" fillId="5" borderId="18" xfId="0" applyNumberFormat="1" applyFont="1" applyFill="1" applyBorder="1" applyAlignment="1">
      <alignment horizontal="center" vertical="center" wrapText="1"/>
    </xf>
    <xf numFmtId="0" fontId="11" fillId="5" borderId="18"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12" fillId="5" borderId="18" xfId="0" applyFont="1" applyFill="1" applyBorder="1" applyAlignment="1">
      <alignment horizontal="center" vertical="center" wrapText="1"/>
    </xf>
    <xf numFmtId="0" fontId="11" fillId="5" borderId="20" xfId="0" applyFont="1" applyFill="1" applyBorder="1" applyAlignment="1">
      <alignment horizontal="center" vertical="center" wrapText="1"/>
    </xf>
    <xf numFmtId="6" fontId="11" fillId="5" borderId="20" xfId="0" applyNumberFormat="1" applyFont="1" applyFill="1" applyBorder="1" applyAlignment="1">
      <alignment horizontal="right" vertical="center" wrapText="1"/>
    </xf>
    <xf numFmtId="6" fontId="11" fillId="5" borderId="18" xfId="0" applyNumberFormat="1" applyFont="1" applyFill="1" applyBorder="1" applyAlignment="1">
      <alignment horizontal="right" vertical="center" wrapText="1"/>
    </xf>
    <xf numFmtId="0" fontId="7" fillId="5" borderId="18"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6" fontId="11" fillId="5" borderId="21" xfId="0" applyNumberFormat="1" applyFont="1" applyFill="1" applyBorder="1" applyAlignment="1">
      <alignment horizontal="right" vertical="center" wrapText="1"/>
    </xf>
    <xf numFmtId="6" fontId="11" fillId="5" borderId="23" xfId="0" applyNumberFormat="1" applyFont="1" applyFill="1" applyBorder="1" applyAlignment="1">
      <alignment horizontal="right" vertical="center" wrapText="1"/>
    </xf>
    <xf numFmtId="0" fontId="11" fillId="5" borderId="25" xfId="0" applyFont="1" applyFill="1" applyBorder="1" applyAlignment="1">
      <alignment horizontal="center" vertical="center" wrapText="1"/>
    </xf>
    <xf numFmtId="6" fontId="11" fillId="5" borderId="25" xfId="0" applyNumberFormat="1" applyFont="1" applyFill="1" applyBorder="1" applyAlignment="1">
      <alignment horizontal="right" vertical="center" wrapText="1"/>
    </xf>
    <xf numFmtId="0" fontId="7" fillId="5" borderId="24" xfId="0" applyFont="1" applyFill="1" applyBorder="1" applyAlignment="1">
      <alignment horizontal="center" vertical="center" wrapText="1"/>
    </xf>
    <xf numFmtId="14" fontId="7" fillId="0" borderId="15"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9" fillId="0" borderId="15" xfId="0" applyFont="1" applyBorder="1" applyAlignment="1">
      <alignment horizontal="center" vertical="center" wrapText="1"/>
    </xf>
    <xf numFmtId="6" fontId="7" fillId="0" borderId="15" xfId="0" applyNumberFormat="1" applyFont="1" applyBorder="1" applyAlignment="1">
      <alignment horizontal="right" vertical="center" wrapText="1"/>
    </xf>
    <xf numFmtId="0" fontId="7" fillId="0" borderId="15" xfId="0" applyFont="1" applyBorder="1" applyAlignment="1">
      <alignment horizontal="right" vertical="center" wrapText="1"/>
    </xf>
    <xf numFmtId="0" fontId="7" fillId="0" borderId="17" xfId="0" applyFont="1" applyBorder="1" applyAlignment="1">
      <alignment horizontal="center" vertical="center" wrapText="1"/>
    </xf>
    <xf numFmtId="0" fontId="7" fillId="0" borderId="16" xfId="0" applyFont="1" applyBorder="1" applyAlignment="1">
      <alignment vertical="center" wrapText="1"/>
    </xf>
    <xf numFmtId="0" fontId="7" fillId="0" borderId="16" xfId="0" applyFont="1" applyBorder="1" applyAlignment="1">
      <alignment horizontal="center" vertical="center" wrapText="1"/>
    </xf>
    <xf numFmtId="14" fontId="7" fillId="0" borderId="16" xfId="0" applyNumberFormat="1" applyFont="1" applyBorder="1" applyAlignment="1">
      <alignment horizontal="center" vertical="center" wrapText="1"/>
    </xf>
    <xf numFmtId="0" fontId="9" fillId="0" borderId="16" xfId="0" applyFont="1" applyBorder="1" applyAlignment="1">
      <alignment horizontal="center" vertical="center" wrapText="1"/>
    </xf>
    <xf numFmtId="6" fontId="7" fillId="0" borderId="16" xfId="0" applyNumberFormat="1" applyFont="1" applyBorder="1" applyAlignment="1">
      <alignment horizontal="right" vertical="center" wrapText="1"/>
    </xf>
    <xf numFmtId="0" fontId="7" fillId="0" borderId="16" xfId="0" applyFont="1" applyBorder="1" applyAlignment="1">
      <alignment horizontal="right" vertical="center" wrapText="1"/>
    </xf>
    <xf numFmtId="0" fontId="7" fillId="0" borderId="0" xfId="0" applyFont="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14" fontId="11" fillId="5" borderId="15" xfId="0" applyNumberFormat="1" applyFont="1" applyFill="1" applyBorder="1" applyAlignment="1">
      <alignment horizontal="center" vertical="center" wrapText="1"/>
    </xf>
    <xf numFmtId="0" fontId="12" fillId="5" borderId="15" xfId="0" applyFont="1" applyFill="1" applyBorder="1" applyAlignment="1">
      <alignment horizontal="center" vertical="center" wrapText="1"/>
    </xf>
    <xf numFmtId="0" fontId="11" fillId="5" borderId="15" xfId="0" applyFont="1" applyFill="1" applyBorder="1" applyAlignment="1">
      <alignment horizontal="center" vertical="center" wrapText="1"/>
    </xf>
    <xf numFmtId="6" fontId="11" fillId="5" borderId="15" xfId="0" applyNumberFormat="1" applyFont="1" applyFill="1" applyBorder="1" applyAlignment="1">
      <alignment horizontal="right" vertical="center" wrapText="1"/>
    </xf>
    <xf numFmtId="0" fontId="11" fillId="5" borderId="15" xfId="0" applyFont="1" applyFill="1" applyBorder="1" applyAlignment="1">
      <alignment horizontal="right" vertical="center" wrapText="1"/>
    </xf>
    <xf numFmtId="0" fontId="7" fillId="5" borderId="15"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8" fillId="0" borderId="0" xfId="0" applyFont="1" applyAlignment="1">
      <alignment horizontal="center" vertical="center" wrapText="1"/>
    </xf>
    <xf numFmtId="0" fontId="7" fillId="5" borderId="15" xfId="0" applyFont="1" applyFill="1" applyBorder="1" applyAlignment="1">
      <alignment vertical="center" wrapText="1"/>
    </xf>
    <xf numFmtId="0" fontId="16" fillId="6" borderId="7" xfId="0" applyFont="1" applyFill="1" applyBorder="1" applyAlignment="1" applyProtection="1">
      <alignment horizontal="center" vertical="center"/>
      <protection hidden="1"/>
    </xf>
    <xf numFmtId="0" fontId="16" fillId="6" borderId="0" xfId="0" applyFont="1" applyFill="1" applyAlignment="1" applyProtection="1">
      <alignment horizontal="center" vertical="center"/>
      <protection hidden="1"/>
    </xf>
    <xf numFmtId="0" fontId="16" fillId="6" borderId="29" xfId="0" applyFont="1" applyFill="1" applyBorder="1" applyAlignment="1" applyProtection="1">
      <alignment horizontal="center" vertical="center"/>
      <protection hidden="1"/>
    </xf>
    <xf numFmtId="0" fontId="17" fillId="7" borderId="30" xfId="0" applyFont="1" applyFill="1" applyBorder="1" applyAlignment="1" applyProtection="1">
      <alignment horizontal="center" vertical="center"/>
      <protection hidden="1"/>
    </xf>
    <xf numFmtId="0" fontId="18" fillId="7" borderId="31" xfId="0" applyFont="1" applyFill="1" applyBorder="1" applyAlignment="1" applyProtection="1">
      <alignment horizontal="center" vertical="center"/>
      <protection hidden="1"/>
    </xf>
    <xf numFmtId="0" fontId="18" fillId="7" borderId="31" xfId="0" applyFont="1" applyFill="1" applyBorder="1" applyAlignment="1" applyProtection="1">
      <alignment horizontal="center" vertical="center" wrapText="1"/>
      <protection hidden="1"/>
    </xf>
    <xf numFmtId="0" fontId="18" fillId="7" borderId="32" xfId="0" applyFont="1" applyFill="1" applyBorder="1" applyAlignment="1" applyProtection="1">
      <alignment horizontal="center" vertical="center" wrapText="1"/>
      <protection hidden="1"/>
    </xf>
    <xf numFmtId="166" fontId="18" fillId="7" borderId="33" xfId="1" applyNumberFormat="1" applyFont="1" applyFill="1" applyBorder="1" applyAlignment="1" applyProtection="1">
      <alignment horizontal="center" vertical="center" wrapText="1"/>
      <protection hidden="1"/>
    </xf>
    <xf numFmtId="0" fontId="17" fillId="7" borderId="34" xfId="0" applyFont="1" applyFill="1" applyBorder="1" applyAlignment="1" applyProtection="1">
      <alignment horizontal="center" vertical="center"/>
      <protection hidden="1"/>
    </xf>
    <xf numFmtId="0" fontId="18" fillId="7" borderId="35" xfId="0" applyFont="1" applyFill="1" applyBorder="1" applyAlignment="1" applyProtection="1">
      <alignment horizontal="center" vertical="center"/>
      <protection hidden="1"/>
    </xf>
    <xf numFmtId="0" fontId="18" fillId="7" borderId="36" xfId="0" applyFont="1" applyFill="1" applyBorder="1" applyAlignment="1" applyProtection="1">
      <alignment horizontal="center" vertical="center" wrapText="1"/>
      <protection hidden="1"/>
    </xf>
    <xf numFmtId="166" fontId="18" fillId="7" borderId="37" xfId="1" applyNumberFormat="1" applyFont="1" applyFill="1" applyBorder="1" applyAlignment="1" applyProtection="1">
      <alignment horizontal="center" vertical="center" wrapText="1"/>
      <protection hidden="1"/>
    </xf>
    <xf numFmtId="0" fontId="20" fillId="0" borderId="38" xfId="0" applyFont="1" applyBorder="1" applyAlignment="1" applyProtection="1">
      <alignment vertical="center"/>
      <protection hidden="1"/>
    </xf>
    <xf numFmtId="1" fontId="20" fillId="0" borderId="35" xfId="0" applyNumberFormat="1" applyFont="1" applyBorder="1" applyAlignment="1" applyProtection="1">
      <alignment horizontal="center" vertical="center"/>
      <protection hidden="1"/>
    </xf>
    <xf numFmtId="1" fontId="20" fillId="0" borderId="39" xfId="0" applyNumberFormat="1" applyFont="1" applyBorder="1" applyAlignment="1" applyProtection="1">
      <alignment horizontal="center" vertical="center"/>
      <protection hidden="1"/>
    </xf>
    <xf numFmtId="1" fontId="20" fillId="0" borderId="37" xfId="1" applyNumberFormat="1" applyFont="1" applyFill="1" applyBorder="1" applyAlignment="1" applyProtection="1">
      <alignment horizontal="center" vertical="center"/>
      <protection hidden="1"/>
    </xf>
    <xf numFmtId="0" fontId="22" fillId="0" borderId="0" xfId="0" applyFont="1" applyAlignment="1" applyProtection="1">
      <alignment horizontal="left" vertical="center"/>
      <protection hidden="1"/>
    </xf>
    <xf numFmtId="1" fontId="22" fillId="0" borderId="0" xfId="0" applyNumberFormat="1" applyFont="1" applyAlignment="1" applyProtection="1">
      <alignment horizontal="center" vertical="center"/>
      <protection hidden="1"/>
    </xf>
    <xf numFmtId="1" fontId="22" fillId="0" borderId="0" xfId="1" applyNumberFormat="1" applyFont="1" applyFill="1" applyBorder="1" applyAlignment="1" applyProtection="1">
      <alignment horizontal="center" vertical="center"/>
      <protection hidden="1"/>
    </xf>
    <xf numFmtId="0" fontId="18" fillId="7" borderId="46" xfId="0" applyFont="1" applyFill="1" applyBorder="1" applyAlignment="1" applyProtection="1">
      <alignment horizontal="left" vertical="center"/>
      <protection hidden="1"/>
    </xf>
    <xf numFmtId="0" fontId="18" fillId="7" borderId="47" xfId="0" applyFont="1" applyFill="1" applyBorder="1" applyAlignment="1" applyProtection="1">
      <alignment horizontal="left" vertical="center"/>
      <protection hidden="1"/>
    </xf>
    <xf numFmtId="0" fontId="18" fillId="7" borderId="48" xfId="0" applyFont="1" applyFill="1" applyBorder="1" applyAlignment="1" applyProtection="1">
      <alignment horizontal="left" vertical="center"/>
      <protection hidden="1"/>
    </xf>
    <xf numFmtId="0" fontId="22" fillId="0" borderId="49" xfId="0" applyFont="1" applyBorder="1" applyAlignment="1" applyProtection="1">
      <alignment horizontal="left" vertical="center"/>
      <protection hidden="1"/>
    </xf>
    <xf numFmtId="0" fontId="22" fillId="0" borderId="50" xfId="0" applyFont="1" applyBorder="1" applyAlignment="1" applyProtection="1">
      <alignment horizontal="left" vertical="center"/>
      <protection hidden="1"/>
    </xf>
    <xf numFmtId="166" fontId="22" fillId="0" borderId="51" xfId="0" applyNumberFormat="1" applyFont="1" applyBorder="1" applyAlignment="1" applyProtection="1">
      <alignment horizontal="right" vertical="center"/>
      <protection hidden="1"/>
    </xf>
    <xf numFmtId="0" fontId="18" fillId="0" borderId="52" xfId="0" applyFont="1" applyBorder="1" applyAlignment="1" applyProtection="1">
      <alignment horizontal="left" vertical="center"/>
      <protection hidden="1"/>
    </xf>
    <xf numFmtId="0" fontId="18" fillId="0" borderId="53" xfId="0" applyFont="1" applyBorder="1" applyAlignment="1" applyProtection="1">
      <alignment horizontal="left" vertical="center"/>
      <protection hidden="1"/>
    </xf>
    <xf numFmtId="166" fontId="24" fillId="0" borderId="54" xfId="0" applyNumberFormat="1" applyFont="1" applyBorder="1" applyAlignment="1" applyProtection="1">
      <alignment horizontal="right" vertical="center"/>
      <protection hidden="1"/>
    </xf>
    <xf numFmtId="0" fontId="18" fillId="7" borderId="27" xfId="0" applyFont="1" applyFill="1" applyBorder="1" applyAlignment="1" applyProtection="1">
      <alignment horizontal="left" vertical="center" wrapText="1"/>
      <protection hidden="1"/>
    </xf>
    <xf numFmtId="0" fontId="18" fillId="7" borderId="26" xfId="0" applyFont="1" applyFill="1" applyBorder="1" applyAlignment="1" applyProtection="1">
      <alignment horizontal="left" vertical="center" wrapText="1"/>
      <protection hidden="1"/>
    </xf>
    <xf numFmtId="0" fontId="18" fillId="7" borderId="28" xfId="0" applyFont="1" applyFill="1" applyBorder="1" applyAlignment="1" applyProtection="1">
      <alignment horizontal="left" vertical="center" wrapText="1"/>
      <protection hidden="1"/>
    </xf>
    <xf numFmtId="0" fontId="24" fillId="8" borderId="55" xfId="0" applyFont="1" applyFill="1" applyBorder="1" applyAlignment="1" applyProtection="1">
      <alignment horizontal="left" vertical="center"/>
      <protection hidden="1"/>
    </xf>
    <xf numFmtId="0" fontId="24" fillId="8" borderId="35" xfId="0" applyFont="1" applyFill="1" applyBorder="1" applyAlignment="1" applyProtection="1">
      <alignment horizontal="left" vertical="center"/>
      <protection hidden="1"/>
    </xf>
    <xf numFmtId="0" fontId="24" fillId="8" borderId="51" xfId="0" applyFont="1" applyFill="1" applyBorder="1" applyAlignment="1" applyProtection="1">
      <alignment horizontal="left" vertical="center"/>
      <protection hidden="1"/>
    </xf>
    <xf numFmtId="0" fontId="22" fillId="0" borderId="55" xfId="0" applyFont="1" applyBorder="1" applyAlignment="1" applyProtection="1">
      <alignment horizontal="left" vertical="center"/>
      <protection hidden="1"/>
    </xf>
    <xf numFmtId="0" fontId="22" fillId="0" borderId="35" xfId="0" applyFont="1" applyBorder="1" applyAlignment="1" applyProtection="1">
      <alignment horizontal="left" vertical="center"/>
      <protection hidden="1"/>
    </xf>
    <xf numFmtId="166" fontId="22" fillId="0" borderId="51" xfId="1" applyNumberFormat="1" applyFont="1" applyBorder="1" applyAlignment="1" applyProtection="1">
      <alignment horizontal="center" vertical="center"/>
      <protection hidden="1"/>
    </xf>
    <xf numFmtId="0" fontId="24" fillId="0" borderId="56" xfId="0" applyFont="1" applyBorder="1" applyAlignment="1" applyProtection="1">
      <alignment horizontal="left" vertical="center"/>
      <protection hidden="1"/>
    </xf>
    <xf numFmtId="0" fontId="24" fillId="0" borderId="57" xfId="0" applyFont="1" applyBorder="1" applyAlignment="1" applyProtection="1">
      <alignment horizontal="left" vertical="center"/>
      <protection hidden="1"/>
    </xf>
    <xf numFmtId="166" fontId="24" fillId="0" borderId="58" xfId="1" applyNumberFormat="1" applyFont="1" applyBorder="1" applyAlignment="1" applyProtection="1">
      <alignment horizontal="center" vertical="center"/>
      <protection hidden="1"/>
    </xf>
    <xf numFmtId="0" fontId="24" fillId="8" borderId="59" xfId="0" applyFont="1" applyFill="1" applyBorder="1" applyAlignment="1" applyProtection="1">
      <alignment horizontal="left" vertical="center"/>
      <protection hidden="1"/>
    </xf>
    <xf numFmtId="0" fontId="24" fillId="8" borderId="60" xfId="0" applyFont="1" applyFill="1" applyBorder="1" applyAlignment="1" applyProtection="1">
      <alignment horizontal="left" vertical="center"/>
      <protection hidden="1"/>
    </xf>
    <xf numFmtId="0" fontId="24" fillId="8" borderId="61" xfId="0" applyFont="1" applyFill="1" applyBorder="1" applyAlignment="1" applyProtection="1">
      <alignment horizontal="left" vertical="center"/>
      <protection hidden="1"/>
    </xf>
    <xf numFmtId="0" fontId="24" fillId="0" borderId="62" xfId="0" applyFont="1" applyBorder="1" applyAlignment="1" applyProtection="1">
      <alignment horizontal="left" vertical="center"/>
      <protection hidden="1"/>
    </xf>
    <xf numFmtId="0" fontId="24" fillId="0" borderId="63" xfId="0" applyFont="1" applyBorder="1" applyAlignment="1" applyProtection="1">
      <alignment horizontal="left" vertical="center"/>
      <protection hidden="1"/>
    </xf>
    <xf numFmtId="166" fontId="24" fillId="0" borderId="54" xfId="1" applyNumberFormat="1" applyFont="1" applyBorder="1" applyAlignment="1" applyProtection="1">
      <alignment horizontal="center" vertical="center"/>
      <protection hidden="1"/>
    </xf>
    <xf numFmtId="0" fontId="0" fillId="0" borderId="0" xfId="0" applyProtection="1">
      <protection hidden="1"/>
    </xf>
    <xf numFmtId="171" fontId="0" fillId="0" borderId="0" xfId="0" applyNumberFormat="1" applyProtection="1">
      <protection hidden="1"/>
    </xf>
    <xf numFmtId="0" fontId="2" fillId="0" borderId="0" xfId="0" applyFont="1" applyAlignment="1" applyProtection="1">
      <alignment horizontal="left" vertical="top" wrapText="1"/>
      <protection hidden="1"/>
    </xf>
    <xf numFmtId="0" fontId="0" fillId="0" borderId="0" xfId="0" applyAlignment="1" applyProtection="1">
      <alignment horizontal="left" vertical="top" wrapText="1"/>
      <protection hidden="1"/>
    </xf>
    <xf numFmtId="0" fontId="16" fillId="2" borderId="27" xfId="0" applyFont="1" applyFill="1" applyBorder="1" applyAlignment="1" applyProtection="1">
      <alignment horizontal="center"/>
      <protection hidden="1"/>
    </xf>
    <xf numFmtId="0" fontId="16" fillId="2" borderId="26" xfId="0" applyFont="1" applyFill="1" applyBorder="1" applyAlignment="1" applyProtection="1">
      <alignment horizontal="center"/>
      <protection hidden="1"/>
    </xf>
    <xf numFmtId="0" fontId="16" fillId="2" borderId="28" xfId="0" applyFont="1" applyFill="1" applyBorder="1" applyAlignment="1" applyProtection="1">
      <alignment horizontal="center"/>
      <protection hidden="1"/>
    </xf>
    <xf numFmtId="0" fontId="16" fillId="6" borderId="27" xfId="0" applyFont="1" applyFill="1" applyBorder="1" applyAlignment="1" applyProtection="1">
      <alignment horizontal="center" vertical="center"/>
      <protection hidden="1"/>
    </xf>
    <xf numFmtId="0" fontId="16" fillId="6" borderId="26" xfId="0" applyFont="1" applyFill="1" applyBorder="1" applyAlignment="1" applyProtection="1">
      <alignment horizontal="center" vertical="center"/>
      <protection hidden="1"/>
    </xf>
    <xf numFmtId="0" fontId="16" fillId="6" borderId="28" xfId="0" applyFont="1" applyFill="1" applyBorder="1" applyAlignment="1" applyProtection="1">
      <alignment horizontal="center" vertical="center"/>
      <protection hidden="1"/>
    </xf>
    <xf numFmtId="0" fontId="16" fillId="6" borderId="11" xfId="0" applyFont="1" applyFill="1" applyBorder="1" applyAlignment="1" applyProtection="1">
      <alignment horizontal="center" vertical="center"/>
      <protection hidden="1"/>
    </xf>
    <xf numFmtId="0" fontId="16" fillId="6" borderId="44" xfId="0" applyFont="1" applyFill="1" applyBorder="1" applyAlignment="1" applyProtection="1">
      <alignment horizontal="center" vertical="center"/>
      <protection hidden="1"/>
    </xf>
    <xf numFmtId="0" fontId="16" fillId="6" borderId="45" xfId="0" applyFont="1" applyFill="1" applyBorder="1" applyAlignment="1" applyProtection="1">
      <alignment horizontal="center" vertical="center"/>
      <protection hidden="1"/>
    </xf>
    <xf numFmtId="0" fontId="20" fillId="0" borderId="35" xfId="3" applyNumberFormat="1" applyFont="1" applyFill="1" applyBorder="1" applyAlignment="1" applyProtection="1">
      <alignment horizontal="center" vertical="center"/>
      <protection hidden="1"/>
    </xf>
    <xf numFmtId="0" fontId="20" fillId="0" borderId="39" xfId="3" applyNumberFormat="1" applyFont="1" applyFill="1" applyBorder="1" applyAlignment="1" applyProtection="1">
      <alignment horizontal="center" vertical="center"/>
      <protection hidden="1"/>
    </xf>
    <xf numFmtId="0" fontId="20" fillId="0" borderId="37" xfId="3" applyNumberFormat="1" applyFont="1" applyFill="1" applyBorder="1" applyAlignment="1" applyProtection="1">
      <alignment horizontal="center" vertical="center"/>
      <protection hidden="1"/>
    </xf>
    <xf numFmtId="0" fontId="20" fillId="0" borderId="40" xfId="0" applyFont="1" applyBorder="1" applyAlignment="1" applyProtection="1">
      <alignment horizontal="left" vertical="center"/>
      <protection hidden="1"/>
    </xf>
    <xf numFmtId="1" fontId="20" fillId="0" borderId="41" xfId="0" applyNumberFormat="1" applyFont="1" applyBorder="1" applyAlignment="1" applyProtection="1">
      <alignment horizontal="center" vertical="center"/>
      <protection hidden="1"/>
    </xf>
    <xf numFmtId="1" fontId="20" fillId="0" borderId="42" xfId="0" applyNumberFormat="1" applyFont="1" applyBorder="1" applyAlignment="1" applyProtection="1">
      <alignment horizontal="center" vertical="center"/>
      <protection hidden="1"/>
    </xf>
    <xf numFmtId="1" fontId="20" fillId="0" borderId="43" xfId="1" applyNumberFormat="1" applyFont="1" applyFill="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24" fillId="7" borderId="64" xfId="0" applyFont="1" applyFill="1" applyBorder="1" applyAlignment="1">
      <alignment vertical="center"/>
    </xf>
    <xf numFmtId="166" fontId="22" fillId="7" borderId="65" xfId="1" applyNumberFormat="1" applyFont="1" applyFill="1" applyBorder="1" applyAlignment="1">
      <alignment horizontal="right"/>
    </xf>
    <xf numFmtId="9" fontId="24" fillId="7" borderId="66" xfId="3" applyFont="1" applyFill="1" applyBorder="1" applyAlignment="1">
      <alignment horizontal="center"/>
    </xf>
    <xf numFmtId="0" fontId="24" fillId="0" borderId="0" xfId="0" applyFont="1" applyAlignment="1">
      <alignment horizontal="center"/>
    </xf>
    <xf numFmtId="0" fontId="24" fillId="7" borderId="27" xfId="0" applyFont="1" applyFill="1" applyBorder="1" applyAlignment="1">
      <alignment horizontal="left" vertical="center"/>
    </xf>
    <xf numFmtId="172" fontId="22" fillId="7" borderId="26" xfId="0" applyNumberFormat="1" applyFont="1" applyFill="1" applyBorder="1" applyAlignment="1">
      <alignment horizontal="right"/>
    </xf>
    <xf numFmtId="9" fontId="24" fillId="7" borderId="6" xfId="3" applyFont="1" applyFill="1" applyBorder="1" applyAlignment="1">
      <alignment horizontal="center"/>
    </xf>
    <xf numFmtId="0" fontId="22" fillId="9" borderId="27" xfId="0" applyFont="1" applyFill="1" applyBorder="1"/>
    <xf numFmtId="166" fontId="22" fillId="9" borderId="67" xfId="1" applyNumberFormat="1" applyFont="1" applyFill="1" applyBorder="1" applyAlignment="1">
      <alignment horizontal="right"/>
    </xf>
    <xf numFmtId="9" fontId="22" fillId="9" borderId="6" xfId="3" applyFont="1" applyFill="1" applyBorder="1"/>
    <xf numFmtId="0" fontId="22" fillId="0" borderId="0" xfId="0" applyFont="1"/>
    <xf numFmtId="0" fontId="22" fillId="9" borderId="68" xfId="0" applyFont="1" applyFill="1" applyBorder="1"/>
    <xf numFmtId="166" fontId="22" fillId="9" borderId="69" xfId="1" applyNumberFormat="1" applyFont="1" applyFill="1" applyBorder="1" applyAlignment="1">
      <alignment horizontal="right"/>
    </xf>
    <xf numFmtId="9" fontId="22" fillId="9" borderId="70" xfId="3" applyFont="1" applyFill="1" applyBorder="1"/>
    <xf numFmtId="0" fontId="22" fillId="0" borderId="7" xfId="0" applyFont="1" applyBorder="1"/>
    <xf numFmtId="166" fontId="22" fillId="0" borderId="71" xfId="1" applyNumberFormat="1" applyFont="1" applyFill="1" applyBorder="1" applyAlignment="1">
      <alignment horizontal="right"/>
    </xf>
    <xf numFmtId="9" fontId="22" fillId="0" borderId="10" xfId="3" applyFont="1" applyFill="1" applyBorder="1"/>
    <xf numFmtId="0" fontId="22" fillId="9" borderId="7" xfId="0" applyFont="1" applyFill="1" applyBorder="1"/>
    <xf numFmtId="166" fontId="22" fillId="9" borderId="71" xfId="1" applyNumberFormat="1" applyFont="1" applyFill="1" applyBorder="1" applyAlignment="1">
      <alignment horizontal="right"/>
    </xf>
    <xf numFmtId="9" fontId="22" fillId="9" borderId="10" xfId="3" applyFont="1" applyFill="1" applyBorder="1"/>
    <xf numFmtId="166" fontId="22" fillId="0" borderId="71" xfId="0" applyNumberFormat="1" applyFont="1" applyBorder="1" applyAlignment="1">
      <alignment horizontal="center"/>
    </xf>
    <xf numFmtId="166" fontId="22" fillId="9" borderId="71" xfId="0" applyNumberFormat="1" applyFont="1" applyFill="1" applyBorder="1" applyAlignment="1">
      <alignment horizontal="center"/>
    </xf>
    <xf numFmtId="0" fontId="22" fillId="0" borderId="11" xfId="0" applyFont="1" applyBorder="1"/>
    <xf numFmtId="166" fontId="22" fillId="0" borderId="72" xfId="0" applyNumberFormat="1" applyFont="1" applyBorder="1" applyAlignment="1">
      <alignment horizontal="center"/>
    </xf>
    <xf numFmtId="9" fontId="22" fillId="0" borderId="14" xfId="3" applyFont="1" applyFill="1" applyBorder="1"/>
    <xf numFmtId="0" fontId="2" fillId="0" borderId="0" xfId="0" applyFont="1"/>
    <xf numFmtId="9" fontId="0" fillId="0" borderId="0" xfId="3" applyFont="1"/>
    <xf numFmtId="0" fontId="2" fillId="0" borderId="0" xfId="0" applyFont="1" applyAlignment="1">
      <alignment horizontal="left" vertical="top" wrapText="1"/>
    </xf>
    <xf numFmtId="0" fontId="2" fillId="0" borderId="0" xfId="0" applyFont="1" applyAlignment="1">
      <alignment horizontal="left" vertical="top"/>
    </xf>
    <xf numFmtId="0" fontId="0" fillId="0" borderId="29" xfId="0" applyBorder="1" applyProtection="1">
      <protection hidden="1"/>
    </xf>
    <xf numFmtId="0" fontId="28" fillId="0" borderId="0" xfId="0" applyFont="1" applyAlignment="1" applyProtection="1">
      <alignment vertical="center"/>
      <protection hidden="1"/>
    </xf>
    <xf numFmtId="0" fontId="5" fillId="7" borderId="45" xfId="0" applyFont="1" applyFill="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 fillId="0" borderId="75" xfId="0" applyFont="1" applyBorder="1" applyAlignment="1" applyProtection="1">
      <alignment horizontal="left" vertical="center"/>
      <protection hidden="1"/>
    </xf>
    <xf numFmtId="0" fontId="2" fillId="0" borderId="76" xfId="0" applyFont="1" applyBorder="1" applyAlignment="1" applyProtection="1">
      <alignment horizontal="center" vertical="center"/>
      <protection hidden="1"/>
    </xf>
    <xf numFmtId="0" fontId="2" fillId="10" borderId="76" xfId="0" applyFont="1" applyFill="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77" xfId="0" applyFont="1" applyBorder="1" applyAlignment="1" applyProtection="1">
      <alignment horizontal="left" vertical="center"/>
      <protection hidden="1"/>
    </xf>
    <xf numFmtId="0" fontId="2" fillId="0" borderId="78" xfId="0" applyFont="1" applyBorder="1" applyAlignment="1" applyProtection="1">
      <alignment horizontal="center" vertical="center"/>
      <protection hidden="1"/>
    </xf>
    <xf numFmtId="0" fontId="2" fillId="10" borderId="78" xfId="0" applyFont="1" applyFill="1" applyBorder="1" applyAlignment="1" applyProtection="1">
      <alignment horizontal="center" vertical="center"/>
      <protection hidden="1"/>
    </xf>
    <xf numFmtId="0" fontId="2" fillId="0" borderId="79" xfId="0" applyFont="1" applyBorder="1" applyAlignment="1" applyProtection="1">
      <alignment horizontal="center" vertical="center"/>
      <protection hidden="1"/>
    </xf>
    <xf numFmtId="0" fontId="2" fillId="0" borderId="80" xfId="0" applyFont="1" applyBorder="1" applyAlignment="1" applyProtection="1">
      <alignment horizontal="center" vertical="center"/>
      <protection hidden="1"/>
    </xf>
    <xf numFmtId="0" fontId="5" fillId="0" borderId="81" xfId="0" applyFont="1" applyBorder="1" applyAlignment="1" applyProtection="1">
      <alignment horizontal="left" vertical="center"/>
      <protection hidden="1"/>
    </xf>
    <xf numFmtId="0" fontId="5" fillId="0" borderId="82" xfId="0" applyFont="1" applyBorder="1" applyAlignment="1" applyProtection="1">
      <alignment horizontal="center" vertical="center"/>
      <protection hidden="1"/>
    </xf>
    <xf numFmtId="0" fontId="5" fillId="10" borderId="82" xfId="0" applyFont="1" applyFill="1" applyBorder="1" applyAlignment="1" applyProtection="1">
      <alignment horizontal="center" vertical="center"/>
      <protection hidden="1"/>
    </xf>
    <xf numFmtId="0" fontId="5" fillId="0" borderId="83" xfId="0" applyFont="1" applyBorder="1" applyAlignment="1" applyProtection="1">
      <alignment horizontal="center" vertical="center"/>
      <protection hidden="1"/>
    </xf>
    <xf numFmtId="0" fontId="5" fillId="0" borderId="84" xfId="0" applyFont="1" applyBorder="1" applyAlignment="1" applyProtection="1">
      <alignment horizontal="center" vertical="center"/>
      <protection hidden="1"/>
    </xf>
    <xf numFmtId="0" fontId="5" fillId="0" borderId="85" xfId="0" applyFont="1" applyBorder="1" applyAlignment="1" applyProtection="1">
      <alignment horizontal="center" vertical="center"/>
      <protection hidden="1"/>
    </xf>
    <xf numFmtId="0" fontId="5" fillId="0" borderId="86" xfId="0" applyFont="1" applyBorder="1" applyAlignment="1" applyProtection="1">
      <alignment horizontal="left" vertical="center"/>
      <protection hidden="1"/>
    </xf>
    <xf numFmtId="0" fontId="5" fillId="0" borderId="8" xfId="0" applyFont="1" applyBorder="1" applyAlignment="1" applyProtection="1">
      <alignment horizontal="center" vertical="center"/>
      <protection hidden="1"/>
    </xf>
    <xf numFmtId="0" fontId="5" fillId="10" borderId="8" xfId="0" applyFont="1" applyFill="1" applyBorder="1" applyAlignment="1" applyProtection="1">
      <alignment horizontal="center" vertical="center"/>
      <protection hidden="1"/>
    </xf>
    <xf numFmtId="0" fontId="5" fillId="0" borderId="5"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87" xfId="0" applyFont="1" applyBorder="1" applyAlignment="1" applyProtection="1">
      <alignment horizontal="center" vertical="center"/>
      <protection hidden="1"/>
    </xf>
    <xf numFmtId="0" fontId="2" fillId="0" borderId="88" xfId="0" applyFont="1" applyBorder="1" applyAlignment="1" applyProtection="1">
      <alignment horizontal="left" vertical="center"/>
      <protection hidden="1"/>
    </xf>
    <xf numFmtId="0" fontId="2" fillId="0" borderId="89" xfId="0" applyFont="1" applyBorder="1" applyAlignment="1" applyProtection="1">
      <alignment horizontal="center" vertical="center"/>
      <protection hidden="1"/>
    </xf>
    <xf numFmtId="0" fontId="2" fillId="10" borderId="89" xfId="0" applyFont="1" applyFill="1" applyBorder="1" applyAlignment="1" applyProtection="1">
      <alignment horizontal="center" vertical="center"/>
      <protection hidden="1"/>
    </xf>
    <xf numFmtId="0" fontId="2" fillId="0" borderId="90" xfId="0" applyFont="1" applyBorder="1" applyAlignment="1" applyProtection="1">
      <alignment horizontal="center" vertical="center"/>
      <protection hidden="1"/>
    </xf>
    <xf numFmtId="0" fontId="2" fillId="0" borderId="91" xfId="0" applyFont="1" applyBorder="1" applyAlignment="1" applyProtection="1">
      <alignment horizontal="center" vertical="center"/>
      <protection hidden="1"/>
    </xf>
    <xf numFmtId="0" fontId="5" fillId="0" borderId="44" xfId="0" applyFont="1" applyBorder="1" applyAlignment="1" applyProtection="1">
      <alignment horizontal="left" vertical="center"/>
      <protection hidden="1"/>
    </xf>
    <xf numFmtId="0" fontId="5" fillId="0" borderId="44" xfId="0" applyFont="1" applyBorder="1" applyAlignment="1" applyProtection="1">
      <alignment horizontal="center" vertical="center"/>
      <protection hidden="1"/>
    </xf>
    <xf numFmtId="0" fontId="5" fillId="0" borderId="92" xfId="0" applyFont="1" applyBorder="1" applyAlignment="1" applyProtection="1">
      <alignment horizontal="center" vertical="center"/>
      <protection hidden="1"/>
    </xf>
    <xf numFmtId="0" fontId="2" fillId="0" borderId="44" xfId="0" applyFont="1" applyBorder="1" applyAlignment="1" applyProtection="1">
      <alignment horizontal="center" vertical="center"/>
      <protection hidden="1"/>
    </xf>
    <xf numFmtId="0" fontId="5" fillId="7" borderId="1" xfId="0" applyFont="1" applyFill="1" applyBorder="1" applyProtection="1">
      <protection hidden="1"/>
    </xf>
    <xf numFmtId="0" fontId="5" fillId="7" borderId="2" xfId="0" applyFont="1" applyFill="1" applyBorder="1" applyAlignment="1" applyProtection="1">
      <alignment horizontal="center" vertical="center"/>
      <protection hidden="1"/>
    </xf>
    <xf numFmtId="0" fontId="5" fillId="7" borderId="93" xfId="0" applyFont="1" applyFill="1" applyBorder="1" applyAlignment="1" applyProtection="1">
      <alignment horizontal="center" vertical="center"/>
      <protection hidden="1"/>
    </xf>
    <xf numFmtId="0" fontId="5" fillId="7" borderId="3" xfId="0" applyFont="1" applyFill="1" applyBorder="1" applyAlignment="1" applyProtection="1">
      <alignment horizontal="center" vertical="center"/>
      <protection hidden="1"/>
    </xf>
    <xf numFmtId="0" fontId="5" fillId="7" borderId="94" xfId="0" applyFont="1" applyFill="1" applyBorder="1" applyAlignment="1" applyProtection="1">
      <alignment horizontal="center" vertical="center"/>
      <protection hidden="1"/>
    </xf>
    <xf numFmtId="0" fontId="2" fillId="0" borderId="95" xfId="0" applyFont="1" applyBorder="1" applyProtection="1">
      <protection hidden="1"/>
    </xf>
    <xf numFmtId="1" fontId="9" fillId="0" borderId="96" xfId="0" applyNumberFormat="1" applyFont="1" applyBorder="1" applyAlignment="1" applyProtection="1">
      <alignment horizontal="center"/>
      <protection hidden="1"/>
    </xf>
    <xf numFmtId="1" fontId="9" fillId="10" borderId="97" xfId="0" applyNumberFormat="1" applyFont="1" applyFill="1" applyBorder="1" applyAlignment="1" applyProtection="1">
      <alignment horizontal="center"/>
      <protection hidden="1"/>
    </xf>
    <xf numFmtId="1" fontId="9" fillId="0" borderId="97" xfId="0" applyNumberFormat="1" applyFont="1" applyBorder="1" applyAlignment="1" applyProtection="1">
      <alignment horizontal="center"/>
      <protection hidden="1"/>
    </xf>
    <xf numFmtId="1" fontId="9" fillId="11" borderId="98" xfId="0" applyNumberFormat="1" applyFont="1" applyFill="1" applyBorder="1" applyAlignment="1" applyProtection="1">
      <alignment horizontal="center"/>
      <protection hidden="1"/>
    </xf>
    <xf numFmtId="1" fontId="9" fillId="11" borderId="99" xfId="0" applyNumberFormat="1" applyFont="1" applyFill="1" applyBorder="1" applyAlignment="1" applyProtection="1">
      <alignment horizontal="center"/>
      <protection hidden="1"/>
    </xf>
    <xf numFmtId="1" fontId="9" fillId="11" borderId="100" xfId="0" applyNumberFormat="1" applyFont="1" applyFill="1" applyBorder="1" applyAlignment="1" applyProtection="1">
      <alignment horizontal="center"/>
      <protection hidden="1"/>
    </xf>
    <xf numFmtId="1" fontId="9" fillId="0" borderId="101" xfId="0" applyNumberFormat="1" applyFont="1" applyBorder="1" applyAlignment="1" applyProtection="1">
      <alignment horizontal="center"/>
      <protection hidden="1"/>
    </xf>
    <xf numFmtId="0" fontId="2" fillId="0" borderId="102" xfId="0" applyFont="1" applyBorder="1" applyProtection="1">
      <protection hidden="1"/>
    </xf>
    <xf numFmtId="166" fontId="9" fillId="0" borderId="103" xfId="4" applyNumberFormat="1" applyFont="1" applyBorder="1" applyProtection="1">
      <protection hidden="1"/>
    </xf>
    <xf numFmtId="166" fontId="9" fillId="0" borderId="103" xfId="0" applyNumberFormat="1" applyFont="1" applyBorder="1" applyProtection="1">
      <protection hidden="1"/>
    </xf>
    <xf numFmtId="166" fontId="9" fillId="10" borderId="104" xfId="0" applyNumberFormat="1" applyFont="1" applyFill="1" applyBorder="1" applyProtection="1">
      <protection hidden="1"/>
    </xf>
    <xf numFmtId="166" fontId="9" fillId="0" borderId="104" xfId="0" applyNumberFormat="1" applyFont="1" applyBorder="1" applyProtection="1">
      <protection hidden="1"/>
    </xf>
    <xf numFmtId="166" fontId="9" fillId="11" borderId="103" xfId="0" applyNumberFormat="1" applyFont="1" applyFill="1" applyBorder="1" applyProtection="1">
      <protection hidden="1"/>
    </xf>
    <xf numFmtId="166" fontId="9" fillId="11" borderId="105" xfId="0" applyNumberFormat="1" applyFont="1" applyFill="1" applyBorder="1" applyProtection="1">
      <protection hidden="1"/>
    </xf>
    <xf numFmtId="166" fontId="9" fillId="11" borderId="80" xfId="0" applyNumberFormat="1" applyFont="1" applyFill="1" applyBorder="1" applyProtection="1">
      <protection hidden="1"/>
    </xf>
    <xf numFmtId="166" fontId="9" fillId="0" borderId="101" xfId="1" applyNumberFormat="1" applyFont="1" applyBorder="1" applyAlignment="1" applyProtection="1">
      <alignment horizontal="center"/>
      <protection hidden="1"/>
    </xf>
    <xf numFmtId="166" fontId="9" fillId="0" borderId="105" xfId="4" applyNumberFormat="1" applyFont="1" applyBorder="1" applyProtection="1">
      <protection hidden="1"/>
    </xf>
    <xf numFmtId="166" fontId="9" fillId="0" borderId="80" xfId="4" applyNumberFormat="1" applyFont="1" applyBorder="1" applyProtection="1">
      <protection hidden="1"/>
    </xf>
    <xf numFmtId="0" fontId="2" fillId="0" borderId="106" xfId="0" applyFont="1" applyBorder="1" applyProtection="1">
      <protection hidden="1"/>
    </xf>
    <xf numFmtId="166" fontId="9" fillId="0" borderId="107" xfId="0" applyNumberFormat="1" applyFont="1" applyBorder="1" applyProtection="1">
      <protection hidden="1"/>
    </xf>
    <xf numFmtId="166" fontId="9" fillId="10" borderId="108" xfId="0" applyNumberFormat="1" applyFont="1" applyFill="1" applyBorder="1" applyProtection="1">
      <protection hidden="1"/>
    </xf>
    <xf numFmtId="166" fontId="9" fillId="0" borderId="108" xfId="0" applyNumberFormat="1" applyFont="1" applyBorder="1" applyProtection="1">
      <protection hidden="1"/>
    </xf>
    <xf numFmtId="166" fontId="9" fillId="11" borderId="107" xfId="0" applyNumberFormat="1" applyFont="1" applyFill="1" applyBorder="1" applyProtection="1">
      <protection hidden="1"/>
    </xf>
    <xf numFmtId="166" fontId="9" fillId="11" borderId="109" xfId="0" applyNumberFormat="1" applyFont="1" applyFill="1" applyBorder="1" applyProtection="1">
      <protection hidden="1"/>
    </xf>
    <xf numFmtId="166" fontId="9" fillId="11" borderId="91" xfId="0" applyNumberFormat="1" applyFont="1" applyFill="1" applyBorder="1" applyProtection="1">
      <protection hidden="1"/>
    </xf>
    <xf numFmtId="166" fontId="9" fillId="0" borderId="110" xfId="1" applyNumberFormat="1" applyFont="1" applyBorder="1" applyAlignment="1" applyProtection="1">
      <alignment horizontal="center"/>
      <protection hidden="1"/>
    </xf>
    <xf numFmtId="0" fontId="14" fillId="0" borderId="0" xfId="0" applyFont="1"/>
    <xf numFmtId="0" fontId="16" fillId="2" borderId="27" xfId="0" applyFont="1" applyFill="1" applyBorder="1" applyAlignment="1" applyProtection="1">
      <alignment horizontal="center" vertical="center"/>
      <protection hidden="1"/>
    </xf>
    <xf numFmtId="0" fontId="16" fillId="2" borderId="26"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protection hidden="1"/>
    </xf>
    <xf numFmtId="0" fontId="16" fillId="2" borderId="26" xfId="0" applyFont="1" applyFill="1" applyBorder="1" applyAlignment="1" applyProtection="1">
      <alignment vertical="center"/>
      <protection hidden="1"/>
    </xf>
    <xf numFmtId="0" fontId="16" fillId="6" borderId="44" xfId="0" applyFont="1" applyFill="1" applyBorder="1" applyAlignment="1" applyProtection="1">
      <alignment vertical="center"/>
      <protection hidden="1"/>
    </xf>
    <xf numFmtId="0" fontId="5" fillId="7" borderId="111" xfId="0" applyFont="1" applyFill="1" applyBorder="1" applyAlignment="1" applyProtection="1">
      <alignment horizontal="left" vertical="center"/>
      <protection hidden="1"/>
    </xf>
    <xf numFmtId="0" fontId="5" fillId="7" borderId="12" xfId="0" applyFont="1" applyFill="1" applyBorder="1" applyAlignment="1" applyProtection="1">
      <alignment horizontal="center" vertical="center"/>
      <protection hidden="1"/>
    </xf>
    <xf numFmtId="0" fontId="5" fillId="7" borderId="8" xfId="0" applyFont="1" applyFill="1" applyBorder="1" applyAlignment="1" applyProtection="1">
      <alignment horizontal="center" vertical="center"/>
      <protection hidden="1"/>
    </xf>
    <xf numFmtId="0" fontId="5" fillId="7" borderId="72" xfId="0" applyFont="1" applyFill="1" applyBorder="1" applyAlignment="1" applyProtection="1">
      <alignment horizontal="center" vertical="center"/>
      <protection hidden="1"/>
    </xf>
    <xf numFmtId="0" fontId="16" fillId="0" borderId="0" xfId="0" applyFont="1" applyFill="1" applyBorder="1" applyAlignment="1" applyProtection="1">
      <alignment vertical="center"/>
      <protection hidden="1"/>
    </xf>
    <xf numFmtId="0" fontId="30" fillId="0" borderId="0" xfId="0" applyFont="1" applyFill="1" applyBorder="1"/>
    <xf numFmtId="0" fontId="29" fillId="0" borderId="0" xfId="0" applyFont="1" applyFill="1" applyBorder="1" applyAlignment="1" applyProtection="1">
      <alignment horizontal="center" vertical="center"/>
      <protection hidden="1"/>
    </xf>
    <xf numFmtId="0" fontId="5" fillId="7" borderId="1" xfId="0" applyFont="1" applyFill="1" applyBorder="1" applyAlignment="1" applyProtection="1">
      <alignment wrapText="1"/>
      <protection hidden="1"/>
    </xf>
    <xf numFmtId="0" fontId="5" fillId="7" borderId="2" xfId="0" applyFont="1" applyFill="1" applyBorder="1" applyAlignment="1" applyProtection="1">
      <alignment horizontal="center" vertical="center" wrapText="1"/>
      <protection hidden="1"/>
    </xf>
    <xf numFmtId="0" fontId="9" fillId="0" borderId="35" xfId="0" applyFont="1" applyBorder="1" applyAlignment="1">
      <alignment horizontal="center" vertical="center" wrapText="1"/>
    </xf>
    <xf numFmtId="6" fontId="9" fillId="0" borderId="35" xfId="0" applyNumberFormat="1" applyFont="1" applyBorder="1" applyAlignment="1">
      <alignment horizontal="center" vertical="center" wrapText="1"/>
    </xf>
    <xf numFmtId="6" fontId="9" fillId="0" borderId="51" xfId="0" applyNumberFormat="1" applyFont="1" applyBorder="1" applyAlignment="1">
      <alignment horizontal="center" vertical="center" wrapText="1"/>
    </xf>
    <xf numFmtId="0" fontId="9" fillId="0" borderId="55" xfId="0" applyFont="1" applyBorder="1" applyAlignment="1">
      <alignment vertical="center" wrapText="1"/>
    </xf>
    <xf numFmtId="0" fontId="12" fillId="0" borderId="112" xfId="0" applyFont="1" applyBorder="1" applyAlignment="1">
      <alignment vertical="center" wrapText="1"/>
    </xf>
    <xf numFmtId="0" fontId="9" fillId="0" borderId="36" xfId="0" applyFont="1" applyBorder="1" applyAlignment="1">
      <alignment horizontal="center" vertical="center" wrapText="1"/>
    </xf>
    <xf numFmtId="6" fontId="9" fillId="0" borderId="36" xfId="0" applyNumberFormat="1" applyFont="1" applyBorder="1" applyAlignment="1">
      <alignment horizontal="center" vertical="center" wrapText="1"/>
    </xf>
    <xf numFmtId="6" fontId="9" fillId="0" borderId="113" xfId="0" applyNumberFormat="1" applyFont="1" applyBorder="1" applyAlignment="1">
      <alignment horizontal="center" vertical="center" wrapText="1"/>
    </xf>
    <xf numFmtId="0" fontId="5" fillId="7" borderId="3" xfId="0" applyFont="1" applyFill="1" applyBorder="1" applyAlignment="1" applyProtection="1">
      <alignment horizontal="center" vertical="center" wrapText="1"/>
      <protection hidden="1"/>
    </xf>
    <xf numFmtId="0" fontId="9" fillId="0" borderId="56" xfId="0" applyFont="1" applyBorder="1" applyAlignment="1">
      <alignment vertical="center" wrapText="1"/>
    </xf>
    <xf numFmtId="0" fontId="9" fillId="0" borderId="57" xfId="0" applyFont="1" applyBorder="1" applyAlignment="1">
      <alignment horizontal="center" vertical="center" wrapText="1"/>
    </xf>
    <xf numFmtId="6" fontId="9" fillId="0" borderId="57" xfId="0" applyNumberFormat="1" applyFont="1" applyBorder="1" applyAlignment="1">
      <alignment horizontal="center" vertical="center" wrapText="1"/>
    </xf>
    <xf numFmtId="6" fontId="9" fillId="0" borderId="58" xfId="0" applyNumberFormat="1" applyFont="1" applyBorder="1" applyAlignment="1">
      <alignment horizontal="center" vertical="center" wrapText="1"/>
    </xf>
    <xf numFmtId="0" fontId="31" fillId="7" borderId="73" xfId="0" applyFont="1" applyFill="1" applyBorder="1" applyAlignment="1">
      <alignment vertical="center" wrapText="1"/>
    </xf>
    <xf numFmtId="0" fontId="31" fillId="7" borderId="74" xfId="0" applyFont="1" applyFill="1" applyBorder="1" applyAlignment="1">
      <alignment horizontal="center" vertical="center" wrapText="1"/>
    </xf>
    <xf numFmtId="6" fontId="32" fillId="7" borderId="74" xfId="0" applyNumberFormat="1" applyFont="1" applyFill="1" applyBorder="1" applyAlignment="1">
      <alignment horizontal="center" vertical="center" wrapText="1"/>
    </xf>
    <xf numFmtId="6" fontId="32" fillId="7" borderId="114" xfId="0" applyNumberFormat="1" applyFont="1" applyFill="1" applyBorder="1" applyAlignment="1">
      <alignment horizontal="center" vertical="center" wrapText="1"/>
    </xf>
    <xf numFmtId="0" fontId="5" fillId="7" borderId="27" xfId="0" applyFont="1" applyFill="1" applyBorder="1" applyAlignment="1" applyProtection="1">
      <alignment horizontal="left" vertical="center"/>
      <protection hidden="1"/>
    </xf>
    <xf numFmtId="0" fontId="5" fillId="7" borderId="5" xfId="0" applyFont="1" applyFill="1" applyBorder="1" applyAlignment="1" applyProtection="1">
      <alignment horizontal="center" vertical="center" wrapText="1"/>
      <protection hidden="1"/>
    </xf>
    <xf numFmtId="0" fontId="5" fillId="7" borderId="6" xfId="0" applyFont="1" applyFill="1" applyBorder="1" applyAlignment="1" applyProtection="1">
      <alignment horizontal="center" vertical="center" wrapText="1"/>
      <protection hidden="1"/>
    </xf>
    <xf numFmtId="0" fontId="5" fillId="7" borderId="11" xfId="0" applyFont="1" applyFill="1" applyBorder="1" applyAlignment="1" applyProtection="1">
      <alignment horizontal="left" vertical="center"/>
      <protection hidden="1"/>
    </xf>
    <xf numFmtId="0" fontId="5" fillId="7" borderId="12" xfId="0" applyFont="1" applyFill="1" applyBorder="1" applyAlignment="1" applyProtection="1">
      <alignment horizontal="center" vertical="center"/>
      <protection hidden="1"/>
    </xf>
    <xf numFmtId="0" fontId="5" fillId="7" borderId="12"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center" vertical="center" wrapText="1"/>
      <protection hidden="1"/>
    </xf>
    <xf numFmtId="0" fontId="2" fillId="0" borderId="59" xfId="0" applyFont="1" applyBorder="1" applyProtection="1">
      <protection hidden="1"/>
    </xf>
    <xf numFmtId="9" fontId="2" fillId="0" borderId="60" xfId="3" applyFont="1" applyFill="1" applyBorder="1" applyAlignment="1" applyProtection="1">
      <alignment horizontal="center"/>
      <protection hidden="1"/>
    </xf>
    <xf numFmtId="9" fontId="2" fillId="0" borderId="61" xfId="3" applyFont="1" applyFill="1" applyBorder="1" applyAlignment="1" applyProtection="1">
      <alignment horizontal="center"/>
      <protection hidden="1"/>
    </xf>
    <xf numFmtId="0" fontId="2" fillId="0" borderId="55" xfId="0" applyFont="1" applyBorder="1" applyProtection="1">
      <protection hidden="1"/>
    </xf>
    <xf numFmtId="9" fontId="2" fillId="12" borderId="39" xfId="3" applyFont="1" applyFill="1" applyBorder="1" applyAlignment="1" applyProtection="1">
      <alignment horizontal="center"/>
      <protection hidden="1"/>
    </xf>
    <xf numFmtId="9" fontId="2" fillId="12" borderId="115" xfId="3" applyFont="1" applyFill="1" applyBorder="1" applyAlignment="1" applyProtection="1">
      <alignment horizontal="center"/>
      <protection hidden="1"/>
    </xf>
    <xf numFmtId="0" fontId="2" fillId="0" borderId="62" xfId="0" applyFont="1" applyBorder="1" applyProtection="1">
      <protection hidden="1"/>
    </xf>
    <xf numFmtId="9" fontId="2" fillId="12" borderId="116" xfId="3" applyFont="1" applyFill="1" applyBorder="1" applyAlignment="1" applyProtection="1">
      <alignment horizontal="center"/>
      <protection hidden="1"/>
    </xf>
    <xf numFmtId="9" fontId="2" fillId="12" borderId="117" xfId="3" applyFont="1" applyFill="1" applyBorder="1" applyAlignment="1" applyProtection="1">
      <alignment horizontal="center"/>
      <protection hidden="1"/>
    </xf>
    <xf numFmtId="0" fontId="33" fillId="2" borderId="27" xfId="0" applyFont="1" applyFill="1" applyBorder="1" applyAlignment="1" applyProtection="1">
      <alignment horizontal="center" vertical="center"/>
      <protection hidden="1"/>
    </xf>
    <xf numFmtId="0" fontId="33" fillId="2" borderId="26" xfId="0" applyFont="1" applyFill="1" applyBorder="1" applyAlignment="1" applyProtection="1">
      <alignment horizontal="center" vertical="center"/>
      <protection hidden="1"/>
    </xf>
    <xf numFmtId="0" fontId="33" fillId="2" borderId="28" xfId="0" applyFont="1" applyFill="1" applyBorder="1" applyAlignment="1" applyProtection="1">
      <alignment horizontal="center" vertical="center"/>
      <protection hidden="1"/>
    </xf>
    <xf numFmtId="0" fontId="16" fillId="6" borderId="11" xfId="0" applyFont="1" applyFill="1" applyBorder="1" applyAlignment="1" applyProtection="1">
      <alignment horizontal="center" vertical="center" wrapText="1"/>
      <protection hidden="1"/>
    </xf>
    <xf numFmtId="0" fontId="16" fillId="6" borderId="44" xfId="0" applyFont="1" applyFill="1" applyBorder="1" applyAlignment="1" applyProtection="1">
      <alignment horizontal="center" vertical="center" wrapText="1"/>
      <protection hidden="1"/>
    </xf>
    <xf numFmtId="0" fontId="16" fillId="6" borderId="45" xfId="0" applyFont="1" applyFill="1" applyBorder="1" applyAlignment="1" applyProtection="1">
      <alignment horizontal="center" vertical="center" wrapText="1"/>
      <protection hidden="1"/>
    </xf>
    <xf numFmtId="1" fontId="2" fillId="0" borderId="39" xfId="0" applyNumberFormat="1" applyFont="1" applyBorder="1" applyAlignment="1" applyProtection="1">
      <alignment horizontal="center"/>
      <protection hidden="1"/>
    </xf>
    <xf numFmtId="1" fontId="2" fillId="0" borderId="118" xfId="0" applyNumberFormat="1" applyFont="1" applyBorder="1" applyAlignment="1" applyProtection="1">
      <alignment horizontal="center"/>
      <protection hidden="1"/>
    </xf>
    <xf numFmtId="1" fontId="2" fillId="0" borderId="116" xfId="0" applyNumberFormat="1" applyFont="1" applyBorder="1" applyAlignment="1" applyProtection="1">
      <alignment horizontal="center"/>
      <protection hidden="1"/>
    </xf>
    <xf numFmtId="9" fontId="2" fillId="0" borderId="60" xfId="3" applyFont="1" applyFill="1" applyBorder="1" applyAlignment="1" applyProtection="1">
      <alignment horizontal="center"/>
      <protection hidden="1"/>
    </xf>
    <xf numFmtId="9" fontId="2" fillId="0" borderId="35" xfId="3" applyFont="1" applyFill="1" applyBorder="1" applyAlignment="1" applyProtection="1">
      <alignment horizontal="center"/>
      <protection hidden="1"/>
    </xf>
    <xf numFmtId="9" fontId="2" fillId="0" borderId="39" xfId="3" applyFont="1" applyFill="1" applyBorder="1" applyAlignment="1" applyProtection="1">
      <alignment horizontal="center"/>
      <protection hidden="1"/>
    </xf>
    <xf numFmtId="9" fontId="2" fillId="0" borderId="63" xfId="3" applyFont="1" applyFill="1" applyBorder="1" applyAlignment="1" applyProtection="1">
      <alignment horizontal="center"/>
      <protection hidden="1"/>
    </xf>
  </cellXfs>
  <cellStyles count="5">
    <cellStyle name="Currency" xfId="1" builtinId="4"/>
    <cellStyle name="Normal" xfId="0" builtinId="0"/>
    <cellStyle name="Normal 3" xfId="4" xr:uid="{E180419F-9547-4CD8-A28F-E75B51A9C30E}"/>
    <cellStyle name="Normal 7" xfId="2" xr:uid="{D40BD536-A0E7-44DE-AFE5-277B5C06D6F4}"/>
    <cellStyle name="Percent 2" xfId="3" xr:uid="{950A0BB6-18A1-4C63-A544-4125B6D2FE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28967-218B-4CEE-92DE-1ED4781DD77D}">
  <dimension ref="A1:N91"/>
  <sheetViews>
    <sheetView tabSelected="1" workbookViewId="0">
      <selection sqref="A1:J1"/>
    </sheetView>
  </sheetViews>
  <sheetFormatPr defaultRowHeight="14.4" x14ac:dyDescent="0.3"/>
  <cols>
    <col min="1" max="1" width="29.6640625" bestFit="1" customWidth="1"/>
    <col min="2" max="2" width="25.77734375" bestFit="1" customWidth="1"/>
    <col min="3" max="3" width="18.88671875" bestFit="1" customWidth="1"/>
    <col min="4" max="4" width="15.44140625" bestFit="1" customWidth="1"/>
    <col min="5" max="5" width="9.6640625" customWidth="1"/>
    <col min="6" max="6" width="16.5546875" bestFit="1" customWidth="1"/>
    <col min="7" max="7" width="8.21875" bestFit="1" customWidth="1"/>
    <col min="8" max="8" width="18.109375" bestFit="1" customWidth="1"/>
    <col min="9" max="9" width="12.6640625" customWidth="1"/>
    <col min="10" max="10" width="23" bestFit="1" customWidth="1"/>
    <col min="11" max="14" width="2.77734375" bestFit="1" customWidth="1"/>
  </cols>
  <sheetData>
    <row r="1" spans="1:14" ht="21.6" thickBot="1" x14ac:dyDescent="0.35">
      <c r="A1" s="1" t="s">
        <v>80</v>
      </c>
      <c r="B1" s="2"/>
      <c r="C1" s="2"/>
      <c r="D1" s="2"/>
      <c r="E1" s="2"/>
      <c r="F1" s="2"/>
      <c r="G1" s="2"/>
      <c r="H1" s="2"/>
      <c r="I1" s="2"/>
      <c r="J1" s="3"/>
      <c r="K1" s="75" t="s">
        <v>109</v>
      </c>
      <c r="L1" s="75" t="s">
        <v>110</v>
      </c>
      <c r="M1" s="76" t="s">
        <v>111</v>
      </c>
      <c r="N1" s="77" t="s">
        <v>112</v>
      </c>
    </row>
    <row r="2" spans="1:14" x14ac:dyDescent="0.3">
      <c r="A2" s="60" t="s">
        <v>0</v>
      </c>
      <c r="B2" s="61" t="s">
        <v>1</v>
      </c>
      <c r="C2" s="62" t="s">
        <v>107</v>
      </c>
      <c r="D2" s="63" t="s">
        <v>2</v>
      </c>
      <c r="E2" s="64" t="s">
        <v>3</v>
      </c>
      <c r="F2" s="65" t="s">
        <v>4</v>
      </c>
      <c r="G2" s="62" t="s">
        <v>108</v>
      </c>
      <c r="H2" s="63" t="s">
        <v>5</v>
      </c>
      <c r="I2" s="66" t="s">
        <v>6</v>
      </c>
      <c r="J2" s="66" t="s">
        <v>7</v>
      </c>
      <c r="K2" s="78"/>
      <c r="L2" s="78"/>
      <c r="M2" s="79"/>
      <c r="N2" s="80"/>
    </row>
    <row r="3" spans="1:14" x14ac:dyDescent="0.3">
      <c r="A3" s="60"/>
      <c r="B3" s="61"/>
      <c r="C3" s="62"/>
      <c r="D3" s="63"/>
      <c r="E3" s="64"/>
      <c r="F3" s="67"/>
      <c r="G3" s="62"/>
      <c r="H3" s="63"/>
      <c r="I3" s="66"/>
      <c r="J3" s="66"/>
      <c r="K3" s="78"/>
      <c r="L3" s="78"/>
      <c r="M3" s="79"/>
      <c r="N3" s="80"/>
    </row>
    <row r="4" spans="1:14" x14ac:dyDescent="0.3">
      <c r="A4" s="60"/>
      <c r="B4" s="61"/>
      <c r="C4" s="62"/>
      <c r="D4" s="63"/>
      <c r="E4" s="64"/>
      <c r="F4" s="67"/>
      <c r="G4" s="62"/>
      <c r="H4" s="63"/>
      <c r="I4" s="66"/>
      <c r="J4" s="66"/>
      <c r="K4" s="78"/>
      <c r="L4" s="78"/>
      <c r="M4" s="79"/>
      <c r="N4" s="80"/>
    </row>
    <row r="5" spans="1:14" ht="73.2" customHeight="1" thickBot="1" x14ac:dyDescent="0.35">
      <c r="A5" s="68"/>
      <c r="B5" s="69"/>
      <c r="C5" s="70"/>
      <c r="D5" s="71"/>
      <c r="E5" s="72"/>
      <c r="F5" s="73"/>
      <c r="G5" s="70"/>
      <c r="H5" s="71"/>
      <c r="I5" s="74"/>
      <c r="J5" s="74"/>
      <c r="K5" s="81"/>
      <c r="L5" s="81"/>
      <c r="M5" s="82"/>
      <c r="N5" s="83"/>
    </row>
    <row r="6" spans="1:14" ht="19.95" customHeight="1" x14ac:dyDescent="0.3">
      <c r="A6" s="6" t="s">
        <v>8</v>
      </c>
      <c r="B6" s="7">
        <v>43734</v>
      </c>
      <c r="C6" s="7">
        <v>43818</v>
      </c>
      <c r="D6" s="8" t="s">
        <v>9</v>
      </c>
      <c r="E6" s="8" t="s">
        <v>10</v>
      </c>
      <c r="F6" s="9"/>
      <c r="G6" s="10" t="s">
        <v>11</v>
      </c>
      <c r="H6" s="8" t="s">
        <v>12</v>
      </c>
      <c r="I6" s="11">
        <v>112515</v>
      </c>
      <c r="J6" s="12" t="s">
        <v>13</v>
      </c>
      <c r="K6" s="9"/>
      <c r="L6" s="9"/>
      <c r="M6" s="8" t="s">
        <v>14</v>
      </c>
      <c r="N6" s="13"/>
    </row>
    <row r="7" spans="1:14" ht="19.95" customHeight="1" thickBot="1" x14ac:dyDescent="0.35">
      <c r="A7" s="14" t="s">
        <v>81</v>
      </c>
      <c r="B7" s="15"/>
      <c r="C7" s="15"/>
      <c r="D7" s="16"/>
      <c r="E7" s="16"/>
      <c r="F7" s="17"/>
      <c r="G7" s="18"/>
      <c r="H7" s="16"/>
      <c r="I7" s="19"/>
      <c r="J7" s="20"/>
      <c r="K7" s="17"/>
      <c r="L7" s="17"/>
      <c r="M7" s="16"/>
      <c r="N7" s="21"/>
    </row>
    <row r="8" spans="1:14" ht="19.95" customHeight="1" x14ac:dyDescent="0.3">
      <c r="A8" s="6" t="s">
        <v>15</v>
      </c>
      <c r="B8" s="22">
        <v>43671</v>
      </c>
      <c r="C8" s="22">
        <v>43818</v>
      </c>
      <c r="D8" s="23" t="s">
        <v>9</v>
      </c>
      <c r="E8" s="23" t="s">
        <v>10</v>
      </c>
      <c r="F8" s="24"/>
      <c r="G8" s="25" t="s">
        <v>11</v>
      </c>
      <c r="H8" s="23" t="s">
        <v>12</v>
      </c>
      <c r="I8" s="26">
        <v>270481</v>
      </c>
      <c r="J8" s="26">
        <v>142837</v>
      </c>
      <c r="K8" s="24"/>
      <c r="L8" s="24"/>
      <c r="M8" s="24"/>
      <c r="N8" s="27"/>
    </row>
    <row r="9" spans="1:14" ht="19.95" customHeight="1" thickBot="1" x14ac:dyDescent="0.35">
      <c r="A9" s="28" t="s">
        <v>16</v>
      </c>
      <c r="B9" s="15"/>
      <c r="C9" s="15"/>
      <c r="D9" s="16"/>
      <c r="E9" s="16"/>
      <c r="F9" s="17"/>
      <c r="G9" s="18"/>
      <c r="H9" s="16"/>
      <c r="I9" s="19"/>
      <c r="J9" s="19"/>
      <c r="K9" s="17"/>
      <c r="L9" s="17"/>
      <c r="M9" s="17"/>
      <c r="N9" s="21"/>
    </row>
    <row r="10" spans="1:14" ht="19.95" customHeight="1" x14ac:dyDescent="0.3">
      <c r="A10" s="6" t="s">
        <v>17</v>
      </c>
      <c r="B10" s="22">
        <v>43216</v>
      </c>
      <c r="C10" s="22">
        <v>43790</v>
      </c>
      <c r="D10" s="23" t="s">
        <v>9</v>
      </c>
      <c r="E10" s="23" t="s">
        <v>10</v>
      </c>
      <c r="F10" s="24"/>
      <c r="G10" s="25" t="s">
        <v>11</v>
      </c>
      <c r="H10" s="23" t="s">
        <v>12</v>
      </c>
      <c r="I10" s="26">
        <v>400138</v>
      </c>
      <c r="J10" s="26">
        <v>95513</v>
      </c>
      <c r="K10" s="24"/>
      <c r="L10" s="23" t="s">
        <v>14</v>
      </c>
      <c r="M10" s="24"/>
      <c r="N10" s="27"/>
    </row>
    <row r="11" spans="1:14" ht="19.95" customHeight="1" thickBot="1" x14ac:dyDescent="0.35">
      <c r="A11" s="28" t="s">
        <v>18</v>
      </c>
      <c r="B11" s="15"/>
      <c r="C11" s="15"/>
      <c r="D11" s="16"/>
      <c r="E11" s="16"/>
      <c r="F11" s="17"/>
      <c r="G11" s="18"/>
      <c r="H11" s="16"/>
      <c r="I11" s="19"/>
      <c r="J11" s="19"/>
      <c r="K11" s="17"/>
      <c r="L11" s="16"/>
      <c r="M11" s="17"/>
      <c r="N11" s="21"/>
    </row>
    <row r="12" spans="1:14" ht="19.95" customHeight="1" x14ac:dyDescent="0.3">
      <c r="A12" s="6" t="s">
        <v>19</v>
      </c>
      <c r="B12" s="23" t="s">
        <v>20</v>
      </c>
      <c r="C12" s="22">
        <v>43769</v>
      </c>
      <c r="D12" s="23" t="s">
        <v>9</v>
      </c>
      <c r="E12" s="23" t="s">
        <v>10</v>
      </c>
      <c r="F12" s="24"/>
      <c r="G12" s="25" t="s">
        <v>11</v>
      </c>
      <c r="H12" s="23" t="s">
        <v>12</v>
      </c>
      <c r="I12" s="26">
        <v>5351024</v>
      </c>
      <c r="J12" s="26">
        <v>1899935</v>
      </c>
      <c r="K12" s="24"/>
      <c r="L12" s="23"/>
      <c r="M12" s="24"/>
      <c r="N12" s="27"/>
    </row>
    <row r="13" spans="1:14" ht="19.95" customHeight="1" thickBot="1" x14ac:dyDescent="0.35">
      <c r="A13" s="14" t="s">
        <v>82</v>
      </c>
      <c r="B13" s="16"/>
      <c r="C13" s="15"/>
      <c r="D13" s="16"/>
      <c r="E13" s="16"/>
      <c r="F13" s="17"/>
      <c r="G13" s="18"/>
      <c r="H13" s="16"/>
      <c r="I13" s="19"/>
      <c r="J13" s="19"/>
      <c r="K13" s="17"/>
      <c r="L13" s="16"/>
      <c r="M13" s="17"/>
      <c r="N13" s="21"/>
    </row>
    <row r="14" spans="1:14" ht="19.95" customHeight="1" x14ac:dyDescent="0.3">
      <c r="A14" s="6" t="s">
        <v>21</v>
      </c>
      <c r="B14" s="23" t="s">
        <v>20</v>
      </c>
      <c r="C14" s="22">
        <v>43769</v>
      </c>
      <c r="D14" s="23" t="s">
        <v>9</v>
      </c>
      <c r="E14" s="23" t="s">
        <v>10</v>
      </c>
      <c r="F14" s="24"/>
      <c r="G14" s="25" t="s">
        <v>11</v>
      </c>
      <c r="H14" s="23" t="s">
        <v>12</v>
      </c>
      <c r="I14" s="26">
        <v>54815</v>
      </c>
      <c r="J14" s="26">
        <v>39580</v>
      </c>
      <c r="K14" s="24"/>
      <c r="L14" s="23"/>
      <c r="M14" s="24"/>
      <c r="N14" s="27"/>
    </row>
    <row r="15" spans="1:14" ht="19.95" customHeight="1" thickBot="1" x14ac:dyDescent="0.35">
      <c r="A15" s="14" t="s">
        <v>83</v>
      </c>
      <c r="B15" s="16"/>
      <c r="C15" s="15"/>
      <c r="D15" s="16"/>
      <c r="E15" s="16"/>
      <c r="F15" s="17"/>
      <c r="G15" s="18"/>
      <c r="H15" s="16"/>
      <c r="I15" s="19"/>
      <c r="J15" s="19"/>
      <c r="K15" s="17"/>
      <c r="L15" s="16"/>
      <c r="M15" s="17"/>
      <c r="N15" s="21"/>
    </row>
    <row r="16" spans="1:14" ht="19.95" customHeight="1" x14ac:dyDescent="0.3">
      <c r="A16" s="6" t="s">
        <v>22</v>
      </c>
      <c r="B16" s="22">
        <v>43552</v>
      </c>
      <c r="C16" s="22">
        <v>43769</v>
      </c>
      <c r="D16" s="23" t="s">
        <v>9</v>
      </c>
      <c r="E16" s="23" t="s">
        <v>10</v>
      </c>
      <c r="F16" s="24"/>
      <c r="G16" s="25" t="s">
        <v>11</v>
      </c>
      <c r="H16" s="23" t="s">
        <v>12</v>
      </c>
      <c r="I16" s="26">
        <v>1859343</v>
      </c>
      <c r="J16" s="26">
        <v>952666</v>
      </c>
      <c r="K16" s="24"/>
      <c r="L16" s="23"/>
      <c r="M16" s="24"/>
      <c r="N16" s="27"/>
    </row>
    <row r="17" spans="1:14" ht="19.95" customHeight="1" thickBot="1" x14ac:dyDescent="0.35">
      <c r="A17" s="28" t="s">
        <v>23</v>
      </c>
      <c r="B17" s="15"/>
      <c r="C17" s="15"/>
      <c r="D17" s="16"/>
      <c r="E17" s="16"/>
      <c r="F17" s="17"/>
      <c r="G17" s="18"/>
      <c r="H17" s="16"/>
      <c r="I17" s="19"/>
      <c r="J17" s="19"/>
      <c r="K17" s="17"/>
      <c r="L17" s="16"/>
      <c r="M17" s="17"/>
      <c r="N17" s="21"/>
    </row>
    <row r="18" spans="1:14" ht="19.95" customHeight="1" x14ac:dyDescent="0.3">
      <c r="A18" s="6" t="s">
        <v>24</v>
      </c>
      <c r="B18" s="22">
        <v>43216</v>
      </c>
      <c r="C18" s="22">
        <v>43524</v>
      </c>
      <c r="D18" s="23" t="s">
        <v>9</v>
      </c>
      <c r="E18" s="23" t="s">
        <v>10</v>
      </c>
      <c r="F18" s="24"/>
      <c r="G18" s="25" t="s">
        <v>11</v>
      </c>
      <c r="H18" s="23" t="s">
        <v>12</v>
      </c>
      <c r="I18" s="26">
        <v>202644</v>
      </c>
      <c r="J18" s="26">
        <v>147232</v>
      </c>
      <c r="K18" s="24"/>
      <c r="L18" s="23"/>
      <c r="M18" s="24"/>
      <c r="N18" s="27"/>
    </row>
    <row r="19" spans="1:14" ht="19.95" customHeight="1" thickBot="1" x14ac:dyDescent="0.35">
      <c r="A19" s="28" t="s">
        <v>25</v>
      </c>
      <c r="B19" s="15"/>
      <c r="C19" s="15"/>
      <c r="D19" s="16"/>
      <c r="E19" s="16"/>
      <c r="F19" s="17"/>
      <c r="G19" s="18"/>
      <c r="H19" s="16"/>
      <c r="I19" s="19"/>
      <c r="J19" s="19"/>
      <c r="K19" s="17"/>
      <c r="L19" s="16"/>
      <c r="M19" s="17"/>
      <c r="N19" s="21"/>
    </row>
    <row r="20" spans="1:14" ht="19.95" customHeight="1" x14ac:dyDescent="0.3">
      <c r="A20" s="6" t="s">
        <v>26</v>
      </c>
      <c r="B20" s="23" t="s">
        <v>20</v>
      </c>
      <c r="C20" s="22">
        <v>43448</v>
      </c>
      <c r="D20" s="23" t="s">
        <v>27</v>
      </c>
      <c r="E20" s="23" t="s">
        <v>10</v>
      </c>
      <c r="F20" s="24"/>
      <c r="G20" s="25" t="s">
        <v>11</v>
      </c>
      <c r="H20" s="23" t="s">
        <v>12</v>
      </c>
      <c r="I20" s="26">
        <v>1148098</v>
      </c>
      <c r="J20" s="29" t="s">
        <v>13</v>
      </c>
      <c r="K20" s="24"/>
      <c r="L20" s="24"/>
      <c r="M20" s="23" t="s">
        <v>14</v>
      </c>
      <c r="N20" s="27"/>
    </row>
    <row r="21" spans="1:14" ht="19.95" customHeight="1" thickBot="1" x14ac:dyDescent="0.35">
      <c r="A21" s="14" t="s">
        <v>84</v>
      </c>
      <c r="B21" s="16"/>
      <c r="C21" s="15"/>
      <c r="D21" s="16"/>
      <c r="E21" s="16"/>
      <c r="F21" s="17"/>
      <c r="G21" s="18"/>
      <c r="H21" s="16"/>
      <c r="I21" s="19"/>
      <c r="J21" s="20"/>
      <c r="K21" s="17"/>
      <c r="L21" s="17"/>
      <c r="M21" s="16"/>
      <c r="N21" s="21"/>
    </row>
    <row r="22" spans="1:14" ht="19.95" customHeight="1" x14ac:dyDescent="0.3">
      <c r="A22" s="6" t="s">
        <v>28</v>
      </c>
      <c r="B22" s="22">
        <v>43307</v>
      </c>
      <c r="C22" s="22">
        <v>43448</v>
      </c>
      <c r="D22" s="23" t="s">
        <v>27</v>
      </c>
      <c r="E22" s="23" t="s">
        <v>30</v>
      </c>
      <c r="F22" s="24"/>
      <c r="G22" s="25" t="s">
        <v>11</v>
      </c>
      <c r="H22" s="23" t="s">
        <v>12</v>
      </c>
      <c r="I22" s="26">
        <v>103505</v>
      </c>
      <c r="J22" s="26">
        <v>51957</v>
      </c>
      <c r="K22" s="24"/>
      <c r="L22" s="24"/>
      <c r="M22" s="23"/>
      <c r="N22" s="27"/>
    </row>
    <row r="23" spans="1:14" ht="19.95" customHeight="1" thickBot="1" x14ac:dyDescent="0.35">
      <c r="A23" s="28" t="s">
        <v>29</v>
      </c>
      <c r="B23" s="15"/>
      <c r="C23" s="15"/>
      <c r="D23" s="16"/>
      <c r="E23" s="16"/>
      <c r="F23" s="17"/>
      <c r="G23" s="18"/>
      <c r="H23" s="16"/>
      <c r="I23" s="19"/>
      <c r="J23" s="19"/>
      <c r="K23" s="17"/>
      <c r="L23" s="17"/>
      <c r="M23" s="16"/>
      <c r="N23" s="21"/>
    </row>
    <row r="24" spans="1:14" ht="19.95" customHeight="1" x14ac:dyDescent="0.3">
      <c r="A24" s="30" t="s">
        <v>31</v>
      </c>
      <c r="B24" s="31">
        <v>43188</v>
      </c>
      <c r="C24" s="31">
        <v>43448</v>
      </c>
      <c r="D24" s="32" t="s">
        <v>27</v>
      </c>
      <c r="E24" s="32" t="s">
        <v>10</v>
      </c>
      <c r="F24" s="33"/>
      <c r="G24" s="34" t="s">
        <v>11</v>
      </c>
      <c r="H24" s="32" t="s">
        <v>33</v>
      </c>
      <c r="I24" s="35">
        <v>228922</v>
      </c>
      <c r="J24" s="35">
        <v>288073</v>
      </c>
      <c r="K24" s="33"/>
      <c r="L24" s="33"/>
      <c r="M24" s="36"/>
      <c r="N24" s="37"/>
    </row>
    <row r="25" spans="1:14" ht="19.95" customHeight="1" thickBot="1" x14ac:dyDescent="0.35">
      <c r="A25" s="38" t="s">
        <v>32</v>
      </c>
      <c r="B25" s="39"/>
      <c r="C25" s="39"/>
      <c r="D25" s="40"/>
      <c r="E25" s="40"/>
      <c r="F25" s="41"/>
      <c r="G25" s="42"/>
      <c r="H25" s="40"/>
      <c r="I25" s="43"/>
      <c r="J25" s="43"/>
      <c r="K25" s="41"/>
      <c r="L25" s="41"/>
      <c r="M25" s="44"/>
      <c r="N25" s="45"/>
    </row>
    <row r="26" spans="1:14" ht="19.95" customHeight="1" x14ac:dyDescent="0.3">
      <c r="A26" s="6" t="s">
        <v>34</v>
      </c>
      <c r="B26" s="22">
        <v>43153</v>
      </c>
      <c r="C26" s="22">
        <v>43448</v>
      </c>
      <c r="D26" s="23" t="s">
        <v>27</v>
      </c>
      <c r="E26" s="23" t="s">
        <v>10</v>
      </c>
      <c r="F26" s="24"/>
      <c r="G26" s="25" t="s">
        <v>11</v>
      </c>
      <c r="H26" s="23" t="s">
        <v>12</v>
      </c>
      <c r="I26" s="26">
        <v>221168</v>
      </c>
      <c r="J26" s="26">
        <v>678749</v>
      </c>
      <c r="K26" s="24"/>
      <c r="L26" s="24"/>
      <c r="M26" s="23"/>
      <c r="N26" s="27"/>
    </row>
    <row r="27" spans="1:14" ht="19.95" customHeight="1" thickBot="1" x14ac:dyDescent="0.35">
      <c r="A27" s="14" t="s">
        <v>85</v>
      </c>
      <c r="B27" s="15"/>
      <c r="C27" s="15"/>
      <c r="D27" s="16"/>
      <c r="E27" s="16"/>
      <c r="F27" s="17"/>
      <c r="G27" s="18"/>
      <c r="H27" s="16"/>
      <c r="I27" s="19"/>
      <c r="J27" s="19"/>
      <c r="K27" s="17"/>
      <c r="L27" s="17"/>
      <c r="M27" s="16"/>
      <c r="N27" s="21"/>
    </row>
    <row r="28" spans="1:14" ht="19.95" customHeight="1" x14ac:dyDescent="0.3">
      <c r="A28" s="6" t="s">
        <v>35</v>
      </c>
      <c r="B28" s="22">
        <v>43083</v>
      </c>
      <c r="C28" s="22">
        <v>43448</v>
      </c>
      <c r="D28" s="23" t="s">
        <v>27</v>
      </c>
      <c r="E28" s="23" t="s">
        <v>10</v>
      </c>
      <c r="F28" s="24"/>
      <c r="G28" s="25" t="s">
        <v>11</v>
      </c>
      <c r="H28" s="23" t="s">
        <v>12</v>
      </c>
      <c r="I28" s="26">
        <v>928824</v>
      </c>
      <c r="J28" s="29" t="s">
        <v>13</v>
      </c>
      <c r="K28" s="24"/>
      <c r="L28" s="24"/>
      <c r="M28" s="23" t="s">
        <v>14</v>
      </c>
      <c r="N28" s="27"/>
    </row>
    <row r="29" spans="1:14" ht="19.95" customHeight="1" thickBot="1" x14ac:dyDescent="0.35">
      <c r="A29" s="28" t="s">
        <v>36</v>
      </c>
      <c r="B29" s="15"/>
      <c r="C29" s="15"/>
      <c r="D29" s="16"/>
      <c r="E29" s="16"/>
      <c r="F29" s="17"/>
      <c r="G29" s="18"/>
      <c r="H29" s="16"/>
      <c r="I29" s="19"/>
      <c r="J29" s="20"/>
      <c r="K29" s="17"/>
      <c r="L29" s="17"/>
      <c r="M29" s="16"/>
      <c r="N29" s="21"/>
    </row>
    <row r="30" spans="1:14" ht="19.95" customHeight="1" x14ac:dyDescent="0.3">
      <c r="A30" s="6" t="s">
        <v>37</v>
      </c>
      <c r="B30" s="22">
        <v>43083</v>
      </c>
      <c r="C30" s="22">
        <v>43448</v>
      </c>
      <c r="D30" s="23" t="s">
        <v>27</v>
      </c>
      <c r="E30" s="23" t="s">
        <v>10</v>
      </c>
      <c r="F30" s="24"/>
      <c r="G30" s="25" t="s">
        <v>11</v>
      </c>
      <c r="H30" s="23" t="s">
        <v>12</v>
      </c>
      <c r="I30" s="26">
        <v>1422679</v>
      </c>
      <c r="J30" s="26">
        <v>914521</v>
      </c>
      <c r="K30" s="24"/>
      <c r="L30" s="24"/>
      <c r="M30" s="24"/>
      <c r="N30" s="27"/>
    </row>
    <row r="31" spans="1:14" ht="19.95" customHeight="1" thickBot="1" x14ac:dyDescent="0.35">
      <c r="A31" s="28" t="s">
        <v>38</v>
      </c>
      <c r="B31" s="15"/>
      <c r="C31" s="15"/>
      <c r="D31" s="16"/>
      <c r="E31" s="16"/>
      <c r="F31" s="17"/>
      <c r="G31" s="18"/>
      <c r="H31" s="16"/>
      <c r="I31" s="19"/>
      <c r="J31" s="19"/>
      <c r="K31" s="17"/>
      <c r="L31" s="17"/>
      <c r="M31" s="17"/>
      <c r="N31" s="21"/>
    </row>
    <row r="32" spans="1:14" ht="19.95" customHeight="1" x14ac:dyDescent="0.3">
      <c r="A32" s="30" t="s">
        <v>39</v>
      </c>
      <c r="B32" s="31">
        <v>43034</v>
      </c>
      <c r="C32" s="31">
        <v>43448</v>
      </c>
      <c r="D32" s="32" t="s">
        <v>27</v>
      </c>
      <c r="E32" s="32" t="s">
        <v>10</v>
      </c>
      <c r="F32" s="33"/>
      <c r="G32" s="34" t="s">
        <v>11</v>
      </c>
      <c r="H32" s="32" t="s">
        <v>33</v>
      </c>
      <c r="I32" s="35">
        <v>614917</v>
      </c>
      <c r="J32" s="46" t="s">
        <v>13</v>
      </c>
      <c r="K32" s="33"/>
      <c r="L32" s="32" t="s">
        <v>14</v>
      </c>
      <c r="M32" s="32" t="s">
        <v>14</v>
      </c>
      <c r="N32" s="37"/>
    </row>
    <row r="33" spans="1:14" ht="19.95" customHeight="1" thickBot="1" x14ac:dyDescent="0.35">
      <c r="A33" s="47" t="s">
        <v>86</v>
      </c>
      <c r="B33" s="39"/>
      <c r="C33" s="39"/>
      <c r="D33" s="40"/>
      <c r="E33" s="40"/>
      <c r="F33" s="41"/>
      <c r="G33" s="42"/>
      <c r="H33" s="40"/>
      <c r="I33" s="43"/>
      <c r="J33" s="48"/>
      <c r="K33" s="41"/>
      <c r="L33" s="40"/>
      <c r="M33" s="40"/>
      <c r="N33" s="45"/>
    </row>
    <row r="34" spans="1:14" ht="19.95" customHeight="1" x14ac:dyDescent="0.3">
      <c r="A34" s="30" t="s">
        <v>40</v>
      </c>
      <c r="B34" s="31">
        <v>42978</v>
      </c>
      <c r="C34" s="31">
        <v>43083</v>
      </c>
      <c r="D34" s="32" t="s">
        <v>42</v>
      </c>
      <c r="E34" s="32" t="s">
        <v>10</v>
      </c>
      <c r="F34" s="33"/>
      <c r="G34" s="34" t="s">
        <v>11</v>
      </c>
      <c r="H34" s="32" t="s">
        <v>33</v>
      </c>
      <c r="I34" s="35">
        <v>92529</v>
      </c>
      <c r="J34" s="35">
        <v>45881</v>
      </c>
      <c r="K34" s="33"/>
      <c r="L34" s="33"/>
      <c r="M34" s="33"/>
      <c r="N34" s="37"/>
    </row>
    <row r="35" spans="1:14" ht="19.95" customHeight="1" thickBot="1" x14ac:dyDescent="0.35">
      <c r="A35" s="38" t="s">
        <v>41</v>
      </c>
      <c r="B35" s="39"/>
      <c r="C35" s="39"/>
      <c r="D35" s="40"/>
      <c r="E35" s="40"/>
      <c r="F35" s="41"/>
      <c r="G35" s="42"/>
      <c r="H35" s="40"/>
      <c r="I35" s="43"/>
      <c r="J35" s="43"/>
      <c r="K35" s="41"/>
      <c r="L35" s="41"/>
      <c r="M35" s="41"/>
      <c r="N35" s="45"/>
    </row>
    <row r="36" spans="1:14" ht="19.95" customHeight="1" x14ac:dyDescent="0.3">
      <c r="A36" s="30" t="s">
        <v>43</v>
      </c>
      <c r="B36" s="31">
        <v>42789</v>
      </c>
      <c r="C36" s="31">
        <v>43083</v>
      </c>
      <c r="D36" s="32" t="s">
        <v>42</v>
      </c>
      <c r="E36" s="32" t="s">
        <v>10</v>
      </c>
      <c r="F36" s="33"/>
      <c r="G36" s="34" t="s">
        <v>11</v>
      </c>
      <c r="H36" s="32" t="s">
        <v>33</v>
      </c>
      <c r="I36" s="35">
        <v>1420630</v>
      </c>
      <c r="J36" s="46" t="s">
        <v>13</v>
      </c>
      <c r="K36" s="33"/>
      <c r="L36" s="33"/>
      <c r="M36" s="32" t="s">
        <v>14</v>
      </c>
      <c r="N36" s="37"/>
    </row>
    <row r="37" spans="1:14" ht="19.95" customHeight="1" thickBot="1" x14ac:dyDescent="0.35">
      <c r="A37" s="38" t="s">
        <v>44</v>
      </c>
      <c r="B37" s="39"/>
      <c r="C37" s="39"/>
      <c r="D37" s="40"/>
      <c r="E37" s="40"/>
      <c r="F37" s="41"/>
      <c r="G37" s="42"/>
      <c r="H37" s="40"/>
      <c r="I37" s="43"/>
      <c r="J37" s="48"/>
      <c r="K37" s="41"/>
      <c r="L37" s="41"/>
      <c r="M37" s="40"/>
      <c r="N37" s="45"/>
    </row>
    <row r="38" spans="1:14" ht="19.95" customHeight="1" x14ac:dyDescent="0.3">
      <c r="A38" s="30" t="s">
        <v>45</v>
      </c>
      <c r="B38" s="31">
        <v>42712</v>
      </c>
      <c r="C38" s="31">
        <v>43083</v>
      </c>
      <c r="D38" s="32" t="s">
        <v>42</v>
      </c>
      <c r="E38" s="32" t="s">
        <v>10</v>
      </c>
      <c r="F38" s="33"/>
      <c r="G38" s="34" t="s">
        <v>11</v>
      </c>
      <c r="H38" s="32" t="s">
        <v>33</v>
      </c>
      <c r="I38" s="35">
        <v>307407</v>
      </c>
      <c r="J38" s="35">
        <v>660140</v>
      </c>
      <c r="K38" s="33"/>
      <c r="L38" s="33"/>
      <c r="M38" s="36"/>
      <c r="N38" s="37"/>
    </row>
    <row r="39" spans="1:14" ht="19.95" customHeight="1" thickBot="1" x14ac:dyDescent="0.35">
      <c r="A39" s="38" t="s">
        <v>46</v>
      </c>
      <c r="B39" s="39"/>
      <c r="C39" s="39"/>
      <c r="D39" s="40"/>
      <c r="E39" s="40"/>
      <c r="F39" s="41"/>
      <c r="G39" s="42"/>
      <c r="H39" s="40"/>
      <c r="I39" s="43"/>
      <c r="J39" s="43"/>
      <c r="K39" s="41"/>
      <c r="L39" s="41"/>
      <c r="M39" s="44"/>
      <c r="N39" s="45"/>
    </row>
    <row r="40" spans="1:14" ht="19.95" customHeight="1" x14ac:dyDescent="0.3">
      <c r="A40" s="30" t="s">
        <v>47</v>
      </c>
      <c r="B40" s="31">
        <v>42677</v>
      </c>
      <c r="C40" s="31">
        <v>43083</v>
      </c>
      <c r="D40" s="32" t="s">
        <v>42</v>
      </c>
      <c r="E40" s="32" t="s">
        <v>10</v>
      </c>
      <c r="F40" s="33"/>
      <c r="G40" s="34" t="s">
        <v>11</v>
      </c>
      <c r="H40" s="32" t="s">
        <v>33</v>
      </c>
      <c r="I40" s="35">
        <v>333263</v>
      </c>
      <c r="J40" s="35">
        <v>279254</v>
      </c>
      <c r="K40" s="33"/>
      <c r="L40" s="33"/>
      <c r="M40" s="33"/>
      <c r="N40" s="37"/>
    </row>
    <row r="41" spans="1:14" ht="19.95" customHeight="1" thickBot="1" x14ac:dyDescent="0.35">
      <c r="A41" s="38" t="s">
        <v>48</v>
      </c>
      <c r="B41" s="39"/>
      <c r="C41" s="39"/>
      <c r="D41" s="40"/>
      <c r="E41" s="40"/>
      <c r="F41" s="41"/>
      <c r="G41" s="42"/>
      <c r="H41" s="40"/>
      <c r="I41" s="43"/>
      <c r="J41" s="43"/>
      <c r="K41" s="41"/>
      <c r="L41" s="41"/>
      <c r="M41" s="41"/>
      <c r="N41" s="45"/>
    </row>
    <row r="42" spans="1:14" ht="19.95" customHeight="1" x14ac:dyDescent="0.3">
      <c r="A42" s="30" t="s">
        <v>49</v>
      </c>
      <c r="B42" s="31">
        <v>42978</v>
      </c>
      <c r="C42" s="31">
        <v>43034</v>
      </c>
      <c r="D42" s="32" t="s">
        <v>42</v>
      </c>
      <c r="E42" s="32" t="s">
        <v>10</v>
      </c>
      <c r="F42" s="33"/>
      <c r="G42" s="34" t="s">
        <v>11</v>
      </c>
      <c r="H42" s="32" t="s">
        <v>33</v>
      </c>
      <c r="I42" s="35">
        <v>757684</v>
      </c>
      <c r="J42" s="35">
        <v>365913</v>
      </c>
      <c r="K42" s="33"/>
      <c r="L42" s="33"/>
      <c r="M42" s="33"/>
      <c r="N42" s="37"/>
    </row>
    <row r="43" spans="1:14" ht="19.95" customHeight="1" thickBot="1" x14ac:dyDescent="0.35">
      <c r="A43" s="47" t="s">
        <v>87</v>
      </c>
      <c r="B43" s="39"/>
      <c r="C43" s="39"/>
      <c r="D43" s="40"/>
      <c r="E43" s="40"/>
      <c r="F43" s="41"/>
      <c r="G43" s="42"/>
      <c r="H43" s="40"/>
      <c r="I43" s="43"/>
      <c r="J43" s="43"/>
      <c r="K43" s="41"/>
      <c r="L43" s="41"/>
      <c r="M43" s="41"/>
      <c r="N43" s="45"/>
    </row>
    <row r="44" spans="1:14" ht="19.95" customHeight="1" x14ac:dyDescent="0.3">
      <c r="A44" s="30" t="s">
        <v>22</v>
      </c>
      <c r="B44" s="31">
        <v>42905</v>
      </c>
      <c r="C44" s="31">
        <v>43034</v>
      </c>
      <c r="D44" s="32" t="s">
        <v>42</v>
      </c>
      <c r="E44" s="32" t="s">
        <v>10</v>
      </c>
      <c r="F44" s="33"/>
      <c r="G44" s="34" t="s">
        <v>11</v>
      </c>
      <c r="H44" s="32" t="s">
        <v>33</v>
      </c>
      <c r="I44" s="35">
        <v>643469</v>
      </c>
      <c r="J44" s="35">
        <v>875060</v>
      </c>
      <c r="K44" s="33"/>
      <c r="L44" s="33"/>
      <c r="M44" s="33"/>
      <c r="N44" s="37"/>
    </row>
    <row r="45" spans="1:14" ht="19.95" customHeight="1" thickBot="1" x14ac:dyDescent="0.35">
      <c r="A45" s="47" t="s">
        <v>88</v>
      </c>
      <c r="B45" s="39"/>
      <c r="C45" s="39"/>
      <c r="D45" s="40"/>
      <c r="E45" s="40"/>
      <c r="F45" s="41"/>
      <c r="G45" s="42"/>
      <c r="H45" s="40"/>
      <c r="I45" s="43"/>
      <c r="J45" s="43"/>
      <c r="K45" s="41"/>
      <c r="L45" s="41"/>
      <c r="M45" s="41"/>
      <c r="N45" s="45"/>
    </row>
    <row r="46" spans="1:14" ht="19.95" customHeight="1" x14ac:dyDescent="0.3">
      <c r="A46" s="30" t="s">
        <v>50</v>
      </c>
      <c r="B46" s="31">
        <v>42544</v>
      </c>
      <c r="C46" s="31">
        <v>42712</v>
      </c>
      <c r="D46" s="32" t="s">
        <v>51</v>
      </c>
      <c r="E46" s="32" t="s">
        <v>10</v>
      </c>
      <c r="F46" s="33"/>
      <c r="G46" s="34" t="s">
        <v>11</v>
      </c>
      <c r="H46" s="32" t="s">
        <v>33</v>
      </c>
      <c r="I46" s="35">
        <v>152843</v>
      </c>
      <c r="J46" s="35">
        <v>83813</v>
      </c>
      <c r="K46" s="33"/>
      <c r="L46" s="33"/>
      <c r="M46" s="33"/>
      <c r="N46" s="37"/>
    </row>
    <row r="47" spans="1:14" ht="19.95" customHeight="1" thickBot="1" x14ac:dyDescent="0.35">
      <c r="A47" s="47" t="s">
        <v>89</v>
      </c>
      <c r="B47" s="39"/>
      <c r="C47" s="39"/>
      <c r="D47" s="40"/>
      <c r="E47" s="40"/>
      <c r="F47" s="41"/>
      <c r="G47" s="42"/>
      <c r="H47" s="40"/>
      <c r="I47" s="43"/>
      <c r="J47" s="43"/>
      <c r="K47" s="41"/>
      <c r="L47" s="41"/>
      <c r="M47" s="41"/>
      <c r="N47" s="45"/>
    </row>
    <row r="48" spans="1:14" ht="19.95" customHeight="1" x14ac:dyDescent="0.3">
      <c r="A48" s="30" t="s">
        <v>52</v>
      </c>
      <c r="B48" s="31">
        <v>42544</v>
      </c>
      <c r="C48" s="31">
        <v>42712</v>
      </c>
      <c r="D48" s="32" t="s">
        <v>51</v>
      </c>
      <c r="E48" s="32" t="s">
        <v>10</v>
      </c>
      <c r="F48" s="33"/>
      <c r="G48" s="34" t="s">
        <v>11</v>
      </c>
      <c r="H48" s="32" t="s">
        <v>33</v>
      </c>
      <c r="I48" s="35">
        <v>402673</v>
      </c>
      <c r="J48" s="35">
        <v>191953</v>
      </c>
      <c r="K48" s="33"/>
      <c r="L48" s="33"/>
      <c r="M48" s="33"/>
      <c r="N48" s="37"/>
    </row>
    <row r="49" spans="1:14" ht="19.95" customHeight="1" thickBot="1" x14ac:dyDescent="0.35">
      <c r="A49" s="38" t="s">
        <v>53</v>
      </c>
      <c r="B49" s="39"/>
      <c r="C49" s="39"/>
      <c r="D49" s="40"/>
      <c r="E49" s="40"/>
      <c r="F49" s="41"/>
      <c r="G49" s="42"/>
      <c r="H49" s="40"/>
      <c r="I49" s="43"/>
      <c r="J49" s="43"/>
      <c r="K49" s="41"/>
      <c r="L49" s="41"/>
      <c r="M49" s="41"/>
      <c r="N49" s="45"/>
    </row>
    <row r="50" spans="1:14" ht="19.95" customHeight="1" x14ac:dyDescent="0.3">
      <c r="A50" s="30" t="s">
        <v>54</v>
      </c>
      <c r="B50" s="31">
        <v>42544</v>
      </c>
      <c r="C50" s="31">
        <v>42712</v>
      </c>
      <c r="D50" s="32" t="s">
        <v>51</v>
      </c>
      <c r="E50" s="32" t="s">
        <v>10</v>
      </c>
      <c r="F50" s="33"/>
      <c r="G50" s="34" t="s">
        <v>11</v>
      </c>
      <c r="H50" s="32" t="s">
        <v>33</v>
      </c>
      <c r="I50" s="35">
        <v>596297</v>
      </c>
      <c r="J50" s="35">
        <v>612342</v>
      </c>
      <c r="K50" s="33"/>
      <c r="L50" s="33"/>
      <c r="M50" s="33"/>
      <c r="N50" s="37"/>
    </row>
    <row r="51" spans="1:14" ht="19.95" customHeight="1" thickBot="1" x14ac:dyDescent="0.35">
      <c r="A51" s="38" t="s">
        <v>55</v>
      </c>
      <c r="B51" s="39"/>
      <c r="C51" s="39"/>
      <c r="D51" s="40"/>
      <c r="E51" s="40"/>
      <c r="F51" s="41"/>
      <c r="G51" s="42"/>
      <c r="H51" s="40"/>
      <c r="I51" s="43"/>
      <c r="J51" s="43"/>
      <c r="K51" s="41"/>
      <c r="L51" s="41"/>
      <c r="M51" s="41"/>
      <c r="N51" s="45"/>
    </row>
    <row r="52" spans="1:14" ht="19.95" customHeight="1" x14ac:dyDescent="0.3">
      <c r="A52" s="30" t="s">
        <v>56</v>
      </c>
      <c r="B52" s="31">
        <v>42495</v>
      </c>
      <c r="C52" s="31">
        <v>42712</v>
      </c>
      <c r="D52" s="32" t="s">
        <v>51</v>
      </c>
      <c r="E52" s="32" t="s">
        <v>10</v>
      </c>
      <c r="F52" s="33"/>
      <c r="G52" s="34" t="s">
        <v>11</v>
      </c>
      <c r="H52" s="32" t="s">
        <v>33</v>
      </c>
      <c r="I52" s="35">
        <v>328841</v>
      </c>
      <c r="J52" s="35">
        <v>29592</v>
      </c>
      <c r="K52" s="33"/>
      <c r="L52" s="33"/>
      <c r="M52" s="32" t="s">
        <v>14</v>
      </c>
      <c r="N52" s="37"/>
    </row>
    <row r="53" spans="1:14" ht="19.95" customHeight="1" thickBot="1" x14ac:dyDescent="0.35">
      <c r="A53" s="47" t="s">
        <v>90</v>
      </c>
      <c r="B53" s="39"/>
      <c r="C53" s="39"/>
      <c r="D53" s="40"/>
      <c r="E53" s="40"/>
      <c r="F53" s="41"/>
      <c r="G53" s="42"/>
      <c r="H53" s="40"/>
      <c r="I53" s="43"/>
      <c r="J53" s="43"/>
      <c r="K53" s="41"/>
      <c r="L53" s="41"/>
      <c r="M53" s="40"/>
      <c r="N53" s="45"/>
    </row>
    <row r="54" spans="1:14" ht="19.95" customHeight="1" x14ac:dyDescent="0.3">
      <c r="A54" s="30" t="s">
        <v>57</v>
      </c>
      <c r="B54" s="31">
        <v>42397</v>
      </c>
      <c r="C54" s="31">
        <v>42677</v>
      </c>
      <c r="D54" s="32" t="s">
        <v>51</v>
      </c>
      <c r="E54" s="32" t="s">
        <v>10</v>
      </c>
      <c r="F54" s="33"/>
      <c r="G54" s="34" t="s">
        <v>11</v>
      </c>
      <c r="H54" s="32" t="s">
        <v>33</v>
      </c>
      <c r="I54" s="35">
        <v>696332</v>
      </c>
      <c r="J54" s="35">
        <v>398820</v>
      </c>
      <c r="K54" s="33"/>
      <c r="L54" s="33"/>
      <c r="M54" s="33"/>
      <c r="N54" s="37"/>
    </row>
    <row r="55" spans="1:14" ht="19.95" customHeight="1" thickBot="1" x14ac:dyDescent="0.35">
      <c r="A55" s="47" t="s">
        <v>91</v>
      </c>
      <c r="B55" s="39"/>
      <c r="C55" s="39"/>
      <c r="D55" s="40"/>
      <c r="E55" s="40"/>
      <c r="F55" s="41"/>
      <c r="G55" s="42"/>
      <c r="H55" s="40"/>
      <c r="I55" s="43"/>
      <c r="J55" s="43"/>
      <c r="K55" s="41"/>
      <c r="L55" s="41"/>
      <c r="M55" s="41"/>
      <c r="N55" s="45"/>
    </row>
    <row r="56" spans="1:14" ht="19.95" customHeight="1" x14ac:dyDescent="0.3">
      <c r="A56" s="30" t="s">
        <v>58</v>
      </c>
      <c r="B56" s="31">
        <v>42397</v>
      </c>
      <c r="C56" s="31">
        <v>42677</v>
      </c>
      <c r="D56" s="32" t="s">
        <v>51</v>
      </c>
      <c r="E56" s="32" t="s">
        <v>10</v>
      </c>
      <c r="F56" s="33"/>
      <c r="G56" s="34" t="s">
        <v>11</v>
      </c>
      <c r="H56" s="32" t="s">
        <v>33</v>
      </c>
      <c r="I56" s="35">
        <v>184683</v>
      </c>
      <c r="J56" s="35">
        <v>76325</v>
      </c>
      <c r="K56" s="33"/>
      <c r="L56" s="33"/>
      <c r="M56" s="33"/>
      <c r="N56" s="37"/>
    </row>
    <row r="57" spans="1:14" ht="19.95" customHeight="1" thickBot="1" x14ac:dyDescent="0.35">
      <c r="A57" s="47" t="s">
        <v>92</v>
      </c>
      <c r="B57" s="39"/>
      <c r="C57" s="39"/>
      <c r="D57" s="40"/>
      <c r="E57" s="40"/>
      <c r="F57" s="41"/>
      <c r="G57" s="42"/>
      <c r="H57" s="40"/>
      <c r="I57" s="43"/>
      <c r="J57" s="43"/>
      <c r="K57" s="41"/>
      <c r="L57" s="41"/>
      <c r="M57" s="41"/>
      <c r="N57" s="45"/>
    </row>
    <row r="58" spans="1:14" ht="19.95" customHeight="1" x14ac:dyDescent="0.3">
      <c r="A58" s="30" t="s">
        <v>59</v>
      </c>
      <c r="B58" s="31">
        <v>42299</v>
      </c>
      <c r="C58" s="31">
        <v>42677</v>
      </c>
      <c r="D58" s="32" t="s">
        <v>51</v>
      </c>
      <c r="E58" s="32" t="s">
        <v>10</v>
      </c>
      <c r="F58" s="36"/>
      <c r="G58" s="34" t="s">
        <v>11</v>
      </c>
      <c r="H58" s="32" t="s">
        <v>33</v>
      </c>
      <c r="I58" s="35">
        <v>512145</v>
      </c>
      <c r="J58" s="46" t="s">
        <v>13</v>
      </c>
      <c r="K58" s="36"/>
      <c r="L58" s="36"/>
      <c r="M58" s="32" t="s">
        <v>14</v>
      </c>
      <c r="N58" s="49"/>
    </row>
    <row r="59" spans="1:14" ht="19.95" customHeight="1" thickBot="1" x14ac:dyDescent="0.35">
      <c r="A59" s="47" t="s">
        <v>93</v>
      </c>
      <c r="B59" s="39"/>
      <c r="C59" s="39"/>
      <c r="D59" s="40"/>
      <c r="E59" s="40"/>
      <c r="F59" s="44"/>
      <c r="G59" s="42"/>
      <c r="H59" s="40"/>
      <c r="I59" s="43"/>
      <c r="J59" s="48"/>
      <c r="K59" s="44"/>
      <c r="L59" s="44"/>
      <c r="M59" s="40"/>
      <c r="N59" s="50"/>
    </row>
    <row r="60" spans="1:14" ht="19.95" customHeight="1" x14ac:dyDescent="0.3">
      <c r="A60" s="30" t="s">
        <v>60</v>
      </c>
      <c r="B60" s="31">
        <v>42178</v>
      </c>
      <c r="C60" s="31">
        <v>42677</v>
      </c>
      <c r="D60" s="32" t="s">
        <v>51</v>
      </c>
      <c r="E60" s="32" t="s">
        <v>10</v>
      </c>
      <c r="F60" s="33"/>
      <c r="G60" s="34" t="s">
        <v>11</v>
      </c>
      <c r="H60" s="32" t="s">
        <v>33</v>
      </c>
      <c r="I60" s="35">
        <v>1154702</v>
      </c>
      <c r="J60" s="46" t="s">
        <v>13</v>
      </c>
      <c r="K60" s="33"/>
      <c r="L60" s="33"/>
      <c r="M60" s="32" t="s">
        <v>14</v>
      </c>
      <c r="N60" s="37"/>
    </row>
    <row r="61" spans="1:14" ht="19.95" customHeight="1" thickBot="1" x14ac:dyDescent="0.35">
      <c r="A61" s="47" t="s">
        <v>94</v>
      </c>
      <c r="B61" s="39"/>
      <c r="C61" s="39"/>
      <c r="D61" s="40"/>
      <c r="E61" s="40"/>
      <c r="F61" s="41"/>
      <c r="G61" s="42"/>
      <c r="H61" s="40"/>
      <c r="I61" s="43"/>
      <c r="J61" s="48"/>
      <c r="K61" s="41"/>
      <c r="L61" s="41"/>
      <c r="M61" s="40"/>
      <c r="N61" s="45"/>
    </row>
    <row r="62" spans="1:14" ht="19.95" customHeight="1" x14ac:dyDescent="0.3">
      <c r="A62" s="30" t="s">
        <v>61</v>
      </c>
      <c r="B62" s="32" t="s">
        <v>20</v>
      </c>
      <c r="C62" s="31">
        <v>42516</v>
      </c>
      <c r="D62" s="32" t="s">
        <v>51</v>
      </c>
      <c r="E62" s="32" t="s">
        <v>10</v>
      </c>
      <c r="F62" s="36"/>
      <c r="G62" s="34" t="s">
        <v>11</v>
      </c>
      <c r="H62" s="32" t="s">
        <v>33</v>
      </c>
      <c r="I62" s="35">
        <v>570225</v>
      </c>
      <c r="J62" s="35">
        <v>525444</v>
      </c>
      <c r="K62" s="36"/>
      <c r="L62" s="36"/>
      <c r="M62" s="36"/>
      <c r="N62" s="49"/>
    </row>
    <row r="63" spans="1:14" ht="19.95" customHeight="1" thickBot="1" x14ac:dyDescent="0.35">
      <c r="A63" s="47" t="s">
        <v>95</v>
      </c>
      <c r="B63" s="40"/>
      <c r="C63" s="39"/>
      <c r="D63" s="40"/>
      <c r="E63" s="40"/>
      <c r="F63" s="44"/>
      <c r="G63" s="42"/>
      <c r="H63" s="40"/>
      <c r="I63" s="43"/>
      <c r="J63" s="43"/>
      <c r="K63" s="44"/>
      <c r="L63" s="44"/>
      <c r="M63" s="44"/>
      <c r="N63" s="50"/>
    </row>
    <row r="64" spans="1:14" ht="19.95" customHeight="1" x14ac:dyDescent="0.3">
      <c r="A64" s="30" t="s">
        <v>62</v>
      </c>
      <c r="B64" s="31">
        <v>42208</v>
      </c>
      <c r="C64" s="31">
        <v>42341</v>
      </c>
      <c r="D64" s="32" t="s">
        <v>63</v>
      </c>
      <c r="E64" s="32" t="s">
        <v>10</v>
      </c>
      <c r="F64" s="33"/>
      <c r="G64" s="34" t="s">
        <v>11</v>
      </c>
      <c r="H64" s="32" t="s">
        <v>33</v>
      </c>
      <c r="I64" s="35">
        <v>977364</v>
      </c>
      <c r="J64" s="35">
        <v>349170</v>
      </c>
      <c r="K64" s="33"/>
      <c r="L64" s="33"/>
      <c r="M64" s="32" t="s">
        <v>14</v>
      </c>
      <c r="N64" s="37"/>
    </row>
    <row r="65" spans="1:14" ht="19.95" customHeight="1" x14ac:dyDescent="0.3">
      <c r="A65" s="30" t="s">
        <v>96</v>
      </c>
      <c r="B65" s="51"/>
      <c r="C65" s="51"/>
      <c r="D65" s="52"/>
      <c r="E65" s="52"/>
      <c r="F65" s="53"/>
      <c r="G65" s="54"/>
      <c r="H65" s="52"/>
      <c r="I65" s="55"/>
      <c r="J65" s="55"/>
      <c r="K65" s="53"/>
      <c r="L65" s="53"/>
      <c r="M65" s="52"/>
      <c r="N65" s="56"/>
    </row>
    <row r="66" spans="1:14" ht="19.95" customHeight="1" x14ac:dyDescent="0.3">
      <c r="A66" s="57" t="s">
        <v>64</v>
      </c>
      <c r="B66" s="51">
        <v>41990</v>
      </c>
      <c r="C66" s="51">
        <v>42341</v>
      </c>
      <c r="D66" s="52" t="s">
        <v>63</v>
      </c>
      <c r="E66" s="52" t="s">
        <v>10</v>
      </c>
      <c r="F66" s="53"/>
      <c r="G66" s="54" t="s">
        <v>11</v>
      </c>
      <c r="H66" s="52" t="s">
        <v>33</v>
      </c>
      <c r="I66" s="55">
        <v>1336191</v>
      </c>
      <c r="J66" s="55">
        <v>543354</v>
      </c>
      <c r="K66" s="53"/>
      <c r="L66" s="53"/>
      <c r="M66" s="53"/>
      <c r="N66" s="56"/>
    </row>
    <row r="67" spans="1:14" ht="19.95" customHeight="1" thickBot="1" x14ac:dyDescent="0.35">
      <c r="A67" s="47" t="s">
        <v>97</v>
      </c>
      <c r="B67" s="39"/>
      <c r="C67" s="39"/>
      <c r="D67" s="40"/>
      <c r="E67" s="40"/>
      <c r="F67" s="41"/>
      <c r="G67" s="42"/>
      <c r="H67" s="40"/>
      <c r="I67" s="43"/>
      <c r="J67" s="43"/>
      <c r="K67" s="41"/>
      <c r="L67" s="41"/>
      <c r="M67" s="41"/>
      <c r="N67" s="45"/>
    </row>
    <row r="68" spans="1:14" ht="19.95" customHeight="1" x14ac:dyDescent="0.3">
      <c r="A68" s="30" t="s">
        <v>65</v>
      </c>
      <c r="B68" s="31">
        <v>41990</v>
      </c>
      <c r="C68" s="31">
        <v>42341</v>
      </c>
      <c r="D68" s="32" t="s">
        <v>63</v>
      </c>
      <c r="E68" s="32" t="s">
        <v>10</v>
      </c>
      <c r="F68" s="33"/>
      <c r="G68" s="34" t="s">
        <v>11</v>
      </c>
      <c r="H68" s="32" t="s">
        <v>33</v>
      </c>
      <c r="I68" s="35">
        <v>144998</v>
      </c>
      <c r="J68" s="35">
        <v>208891</v>
      </c>
      <c r="K68" s="33"/>
      <c r="L68" s="33"/>
      <c r="M68" s="33"/>
      <c r="N68" s="37"/>
    </row>
    <row r="69" spans="1:14" ht="19.95" customHeight="1" thickBot="1" x14ac:dyDescent="0.35">
      <c r="A69" s="47" t="s">
        <v>98</v>
      </c>
      <c r="B69" s="39"/>
      <c r="C69" s="39"/>
      <c r="D69" s="40"/>
      <c r="E69" s="40"/>
      <c r="F69" s="41"/>
      <c r="G69" s="42"/>
      <c r="H69" s="40"/>
      <c r="I69" s="43"/>
      <c r="J69" s="43"/>
      <c r="K69" s="41"/>
      <c r="L69" s="41"/>
      <c r="M69" s="41"/>
      <c r="N69" s="45"/>
    </row>
    <row r="70" spans="1:14" ht="19.95" customHeight="1" x14ac:dyDescent="0.3">
      <c r="A70" s="30" t="s">
        <v>66</v>
      </c>
      <c r="B70" s="31">
        <v>42152</v>
      </c>
      <c r="C70" s="31">
        <v>42304</v>
      </c>
      <c r="D70" s="32" t="s">
        <v>63</v>
      </c>
      <c r="E70" s="32" t="s">
        <v>10</v>
      </c>
      <c r="F70" s="33"/>
      <c r="G70" s="34" t="s">
        <v>11</v>
      </c>
      <c r="H70" s="32" t="s">
        <v>33</v>
      </c>
      <c r="I70" s="35">
        <v>619007</v>
      </c>
      <c r="J70" s="46" t="s">
        <v>13</v>
      </c>
      <c r="K70" s="33"/>
      <c r="L70" s="33"/>
      <c r="M70" s="32" t="s">
        <v>14</v>
      </c>
      <c r="N70" s="37"/>
    </row>
    <row r="71" spans="1:14" ht="19.95" customHeight="1" thickBot="1" x14ac:dyDescent="0.35">
      <c r="A71" s="47" t="s">
        <v>99</v>
      </c>
      <c r="B71" s="39"/>
      <c r="C71" s="39"/>
      <c r="D71" s="40"/>
      <c r="E71" s="40"/>
      <c r="F71" s="41"/>
      <c r="G71" s="42"/>
      <c r="H71" s="40"/>
      <c r="I71" s="43"/>
      <c r="J71" s="48"/>
      <c r="K71" s="41"/>
      <c r="L71" s="41"/>
      <c r="M71" s="40"/>
      <c r="N71" s="45"/>
    </row>
    <row r="72" spans="1:14" ht="19.95" customHeight="1" x14ac:dyDescent="0.3">
      <c r="A72" s="30" t="s">
        <v>67</v>
      </c>
      <c r="B72" s="31">
        <v>42100</v>
      </c>
      <c r="C72" s="31">
        <v>42304</v>
      </c>
      <c r="D72" s="32" t="s">
        <v>63</v>
      </c>
      <c r="E72" s="32" t="s">
        <v>10</v>
      </c>
      <c r="F72" s="33"/>
      <c r="G72" s="34" t="s">
        <v>11</v>
      </c>
      <c r="H72" s="32" t="s">
        <v>33</v>
      </c>
      <c r="I72" s="35">
        <v>167295</v>
      </c>
      <c r="J72" s="35">
        <v>57308</v>
      </c>
      <c r="K72" s="33"/>
      <c r="L72" s="33"/>
      <c r="M72" s="33"/>
      <c r="N72" s="37"/>
    </row>
    <row r="73" spans="1:14" ht="19.95" customHeight="1" thickBot="1" x14ac:dyDescent="0.35">
      <c r="A73" s="47" t="s">
        <v>100</v>
      </c>
      <c r="B73" s="39"/>
      <c r="C73" s="39"/>
      <c r="D73" s="40"/>
      <c r="E73" s="40"/>
      <c r="F73" s="41"/>
      <c r="G73" s="42"/>
      <c r="H73" s="40"/>
      <c r="I73" s="43"/>
      <c r="J73" s="43"/>
      <c r="K73" s="41"/>
      <c r="L73" s="41"/>
      <c r="M73" s="41"/>
      <c r="N73" s="45"/>
    </row>
    <row r="74" spans="1:14" ht="19.95" customHeight="1" x14ac:dyDescent="0.3">
      <c r="A74" s="30" t="s">
        <v>68</v>
      </c>
      <c r="B74" s="31">
        <v>41717</v>
      </c>
      <c r="C74" s="31">
        <v>41990</v>
      </c>
      <c r="D74" s="32" t="s">
        <v>69</v>
      </c>
      <c r="E74" s="32" t="s">
        <v>10</v>
      </c>
      <c r="F74" s="33"/>
      <c r="G74" s="34" t="s">
        <v>11</v>
      </c>
      <c r="H74" s="32" t="s">
        <v>33</v>
      </c>
      <c r="I74" s="35">
        <v>754104</v>
      </c>
      <c r="J74" s="35">
        <v>410685</v>
      </c>
      <c r="K74" s="33"/>
      <c r="L74" s="33"/>
      <c r="M74" s="33"/>
      <c r="N74" s="37"/>
    </row>
    <row r="75" spans="1:14" ht="19.95" customHeight="1" thickBot="1" x14ac:dyDescent="0.35">
      <c r="A75" s="47" t="s">
        <v>101</v>
      </c>
      <c r="B75" s="39"/>
      <c r="C75" s="39"/>
      <c r="D75" s="40"/>
      <c r="E75" s="40"/>
      <c r="F75" s="41"/>
      <c r="G75" s="42"/>
      <c r="H75" s="40"/>
      <c r="I75" s="43"/>
      <c r="J75" s="43"/>
      <c r="K75" s="41"/>
      <c r="L75" s="41"/>
      <c r="M75" s="41"/>
      <c r="N75" s="45"/>
    </row>
    <row r="76" spans="1:14" ht="19.95" customHeight="1" x14ac:dyDescent="0.3">
      <c r="A76" s="30" t="s">
        <v>70</v>
      </c>
      <c r="B76" s="31">
        <v>41480</v>
      </c>
      <c r="C76" s="31">
        <v>41990</v>
      </c>
      <c r="D76" s="32" t="s">
        <v>69</v>
      </c>
      <c r="E76" s="32" t="s">
        <v>10</v>
      </c>
      <c r="F76" s="33"/>
      <c r="G76" s="34" t="s">
        <v>11</v>
      </c>
      <c r="H76" s="32" t="s">
        <v>33</v>
      </c>
      <c r="I76" s="35">
        <v>233252</v>
      </c>
      <c r="J76" s="46" t="s">
        <v>13</v>
      </c>
      <c r="K76" s="33"/>
      <c r="L76" s="33"/>
      <c r="M76" s="32" t="s">
        <v>14</v>
      </c>
      <c r="N76" s="37"/>
    </row>
    <row r="77" spans="1:14" ht="19.95" customHeight="1" thickBot="1" x14ac:dyDescent="0.35">
      <c r="A77" s="47" t="s">
        <v>102</v>
      </c>
      <c r="B77" s="39"/>
      <c r="C77" s="39"/>
      <c r="D77" s="40"/>
      <c r="E77" s="40"/>
      <c r="F77" s="41"/>
      <c r="G77" s="42"/>
      <c r="H77" s="40"/>
      <c r="I77" s="43"/>
      <c r="J77" s="48"/>
      <c r="K77" s="41"/>
      <c r="L77" s="41"/>
      <c r="M77" s="40"/>
      <c r="N77" s="45"/>
    </row>
    <row r="78" spans="1:14" ht="19.95" customHeight="1" x14ac:dyDescent="0.3">
      <c r="A78" s="30" t="s">
        <v>71</v>
      </c>
      <c r="B78" s="31">
        <v>41479</v>
      </c>
      <c r="C78" s="31">
        <v>41990</v>
      </c>
      <c r="D78" s="32" t="s">
        <v>69</v>
      </c>
      <c r="E78" s="32" t="s">
        <v>10</v>
      </c>
      <c r="F78" s="33"/>
      <c r="G78" s="34" t="s">
        <v>11</v>
      </c>
      <c r="H78" s="32" t="s">
        <v>33</v>
      </c>
      <c r="I78" s="35">
        <v>532584</v>
      </c>
      <c r="J78" s="35">
        <v>512840</v>
      </c>
      <c r="K78" s="33"/>
      <c r="L78" s="33"/>
      <c r="M78" s="33"/>
      <c r="N78" s="58" t="s">
        <v>14</v>
      </c>
    </row>
    <row r="79" spans="1:14" ht="19.95" customHeight="1" thickBot="1" x14ac:dyDescent="0.35">
      <c r="A79" s="38" t="s">
        <v>72</v>
      </c>
      <c r="B79" s="39"/>
      <c r="C79" s="39"/>
      <c r="D79" s="40"/>
      <c r="E79" s="40"/>
      <c r="F79" s="41"/>
      <c r="G79" s="42"/>
      <c r="H79" s="40"/>
      <c r="I79" s="43"/>
      <c r="J79" s="43"/>
      <c r="K79" s="41"/>
      <c r="L79" s="41"/>
      <c r="M79" s="41"/>
      <c r="N79" s="59"/>
    </row>
    <row r="80" spans="1:14" ht="19.95" customHeight="1" x14ac:dyDescent="0.3">
      <c r="A80" s="30" t="s">
        <v>73</v>
      </c>
      <c r="B80" s="31">
        <v>41389</v>
      </c>
      <c r="C80" s="31">
        <v>41613</v>
      </c>
      <c r="D80" s="32" t="s">
        <v>74</v>
      </c>
      <c r="E80" s="32" t="s">
        <v>10</v>
      </c>
      <c r="F80" s="33"/>
      <c r="G80" s="34" t="s">
        <v>11</v>
      </c>
      <c r="H80" s="32" t="s">
        <v>33</v>
      </c>
      <c r="I80" s="35">
        <v>1201850</v>
      </c>
      <c r="J80" s="35">
        <v>1970120</v>
      </c>
      <c r="K80" s="33"/>
      <c r="L80" s="33"/>
      <c r="M80" s="33"/>
      <c r="N80" s="37"/>
    </row>
    <row r="81" spans="1:14" ht="19.95" customHeight="1" thickBot="1" x14ac:dyDescent="0.35">
      <c r="A81" s="47" t="s">
        <v>103</v>
      </c>
      <c r="B81" s="39"/>
      <c r="C81" s="39"/>
      <c r="D81" s="40"/>
      <c r="E81" s="40"/>
      <c r="F81" s="41"/>
      <c r="G81" s="42"/>
      <c r="H81" s="40"/>
      <c r="I81" s="43"/>
      <c r="J81" s="43"/>
      <c r="K81" s="41"/>
      <c r="L81" s="41"/>
      <c r="M81" s="41"/>
      <c r="N81" s="45"/>
    </row>
    <row r="82" spans="1:14" ht="19.95" customHeight="1" x14ac:dyDescent="0.3">
      <c r="A82" s="30" t="s">
        <v>75</v>
      </c>
      <c r="B82" s="31">
        <v>41389</v>
      </c>
      <c r="C82" s="31">
        <v>41571</v>
      </c>
      <c r="D82" s="32" t="s">
        <v>74</v>
      </c>
      <c r="E82" s="32" t="s">
        <v>10</v>
      </c>
      <c r="F82" s="33"/>
      <c r="G82" s="34" t="s">
        <v>11</v>
      </c>
      <c r="H82" s="32" t="s">
        <v>33</v>
      </c>
      <c r="I82" s="35">
        <v>352912</v>
      </c>
      <c r="J82" s="35">
        <v>219038</v>
      </c>
      <c r="K82" s="33"/>
      <c r="L82" s="33"/>
      <c r="M82" s="33"/>
      <c r="N82" s="37"/>
    </row>
    <row r="83" spans="1:14" ht="19.95" customHeight="1" thickBot="1" x14ac:dyDescent="0.35">
      <c r="A83" s="47" t="s">
        <v>87</v>
      </c>
      <c r="B83" s="39"/>
      <c r="C83" s="39"/>
      <c r="D83" s="40"/>
      <c r="E83" s="40"/>
      <c r="F83" s="41"/>
      <c r="G83" s="42"/>
      <c r="H83" s="40"/>
      <c r="I83" s="43"/>
      <c r="J83" s="43"/>
      <c r="K83" s="41"/>
      <c r="L83" s="41"/>
      <c r="M83" s="41"/>
      <c r="N83" s="45"/>
    </row>
    <row r="84" spans="1:14" ht="19.95" customHeight="1" x14ac:dyDescent="0.3">
      <c r="A84" s="30" t="s">
        <v>76</v>
      </c>
      <c r="B84" s="31">
        <v>41025</v>
      </c>
      <c r="C84" s="31">
        <v>41256</v>
      </c>
      <c r="D84" s="32" t="s">
        <v>77</v>
      </c>
      <c r="E84" s="32" t="s">
        <v>10</v>
      </c>
      <c r="F84" s="33"/>
      <c r="G84" s="34" t="s">
        <v>11</v>
      </c>
      <c r="H84" s="32" t="s">
        <v>33</v>
      </c>
      <c r="I84" s="35">
        <v>454728</v>
      </c>
      <c r="J84" s="35">
        <v>233150</v>
      </c>
      <c r="K84" s="33"/>
      <c r="L84" s="32" t="s">
        <v>14</v>
      </c>
      <c r="M84" s="33"/>
      <c r="N84" s="37"/>
    </row>
    <row r="85" spans="1:14" ht="19.95" customHeight="1" thickBot="1" x14ac:dyDescent="0.35">
      <c r="A85" s="47" t="s">
        <v>104</v>
      </c>
      <c r="B85" s="39"/>
      <c r="C85" s="39"/>
      <c r="D85" s="40"/>
      <c r="E85" s="40"/>
      <c r="F85" s="41"/>
      <c r="G85" s="42"/>
      <c r="H85" s="40"/>
      <c r="I85" s="43"/>
      <c r="J85" s="43"/>
      <c r="K85" s="41"/>
      <c r="L85" s="40"/>
      <c r="M85" s="41"/>
      <c r="N85" s="45"/>
    </row>
    <row r="86" spans="1:14" ht="19.95" customHeight="1" x14ac:dyDescent="0.3">
      <c r="A86" s="30" t="s">
        <v>45</v>
      </c>
      <c r="B86" s="31">
        <v>40934</v>
      </c>
      <c r="C86" s="31">
        <v>41054</v>
      </c>
      <c r="D86" s="32" t="s">
        <v>77</v>
      </c>
      <c r="E86" s="32" t="s">
        <v>10</v>
      </c>
      <c r="F86" s="33"/>
      <c r="G86" s="34" t="s">
        <v>11</v>
      </c>
      <c r="H86" s="32" t="s">
        <v>33</v>
      </c>
      <c r="I86" s="35">
        <v>303004</v>
      </c>
      <c r="J86" s="35">
        <v>277714</v>
      </c>
      <c r="K86" s="33"/>
      <c r="L86" s="33"/>
      <c r="M86" s="33"/>
      <c r="N86" s="37"/>
    </row>
    <row r="87" spans="1:14" ht="19.95" customHeight="1" thickBot="1" x14ac:dyDescent="0.35">
      <c r="A87" s="47" t="s">
        <v>105</v>
      </c>
      <c r="B87" s="39"/>
      <c r="C87" s="39"/>
      <c r="D87" s="40"/>
      <c r="E87" s="40"/>
      <c r="F87" s="41"/>
      <c r="G87" s="42"/>
      <c r="H87" s="40"/>
      <c r="I87" s="43"/>
      <c r="J87" s="43"/>
      <c r="K87" s="41"/>
      <c r="L87" s="41"/>
      <c r="M87" s="41"/>
      <c r="N87" s="45"/>
    </row>
    <row r="88" spans="1:14" ht="19.95" customHeight="1" x14ac:dyDescent="0.3">
      <c r="A88" s="30" t="s">
        <v>78</v>
      </c>
      <c r="B88" s="31">
        <v>40598</v>
      </c>
      <c r="C88" s="31">
        <v>40843</v>
      </c>
      <c r="D88" s="32" t="s">
        <v>79</v>
      </c>
      <c r="E88" s="32" t="s">
        <v>10</v>
      </c>
      <c r="F88" s="33"/>
      <c r="G88" s="34" t="s">
        <v>11</v>
      </c>
      <c r="H88" s="32" t="s">
        <v>33</v>
      </c>
      <c r="I88" s="35">
        <v>156913</v>
      </c>
      <c r="J88" s="35">
        <v>86727</v>
      </c>
      <c r="K88" s="33"/>
      <c r="L88" s="33"/>
      <c r="M88" s="33"/>
      <c r="N88" s="37"/>
    </row>
    <row r="89" spans="1:14" ht="19.95" customHeight="1" x14ac:dyDescent="0.3">
      <c r="A89" s="30" t="s">
        <v>106</v>
      </c>
      <c r="B89" s="51"/>
      <c r="C89" s="51"/>
      <c r="D89" s="52"/>
      <c r="E89" s="52"/>
      <c r="F89" s="53"/>
      <c r="G89" s="54"/>
      <c r="H89" s="52"/>
      <c r="I89" s="55"/>
      <c r="J89" s="55"/>
      <c r="K89" s="53"/>
      <c r="L89" s="53"/>
      <c r="M89" s="53"/>
      <c r="N89" s="56"/>
    </row>
    <row r="91" spans="1:14" ht="112.8" customHeight="1" x14ac:dyDescent="0.3">
      <c r="A91" s="4" t="s">
        <v>246</v>
      </c>
      <c r="B91" s="5"/>
      <c r="C91" s="5"/>
      <c r="D91" s="5"/>
      <c r="E91" s="5"/>
      <c r="F91" s="5"/>
      <c r="G91" s="5"/>
      <c r="H91" s="5"/>
      <c r="I91" s="5"/>
      <c r="J91" s="5"/>
      <c r="K91" s="5"/>
      <c r="L91" s="5"/>
      <c r="M91" s="5"/>
      <c r="N91" s="5"/>
    </row>
  </sheetData>
  <sheetProtection algorithmName="SHA-512" hashValue="FEM9GwzrSJ1dDQY4wdygC6JkK3Jf1WDozKkTsVG5NST9ke6aJTMTkXL+snFckIUyKacncow5jhfLjal3IWX5tQ==" saltValue="j5ec0e7vaWH8nkjQT5MMqw==" spinCount="100000" sheet="1" objects="1" scenarios="1"/>
  <mergeCells count="562">
    <mergeCell ref="J88:J89"/>
    <mergeCell ref="K88:K89"/>
    <mergeCell ref="L88:L89"/>
    <mergeCell ref="M88:M89"/>
    <mergeCell ref="N88:N89"/>
    <mergeCell ref="A91:N91"/>
    <mergeCell ref="M86:M87"/>
    <mergeCell ref="N86:N87"/>
    <mergeCell ref="B88:B89"/>
    <mergeCell ref="C88:C89"/>
    <mergeCell ref="D88:D89"/>
    <mergeCell ref="E88:E89"/>
    <mergeCell ref="F88:F89"/>
    <mergeCell ref="G88:G89"/>
    <mergeCell ref="H88:H89"/>
    <mergeCell ref="I88:I89"/>
    <mergeCell ref="G86:G87"/>
    <mergeCell ref="H86:H87"/>
    <mergeCell ref="I86:I87"/>
    <mergeCell ref="J86:J87"/>
    <mergeCell ref="K86:K87"/>
    <mergeCell ref="L86:L87"/>
    <mergeCell ref="J84:J85"/>
    <mergeCell ref="K84:K85"/>
    <mergeCell ref="L84:L85"/>
    <mergeCell ref="M84:M85"/>
    <mergeCell ref="N84:N85"/>
    <mergeCell ref="B86:B87"/>
    <mergeCell ref="C86:C87"/>
    <mergeCell ref="D86:D87"/>
    <mergeCell ref="E86:E87"/>
    <mergeCell ref="F86:F87"/>
    <mergeCell ref="M82:M83"/>
    <mergeCell ref="N82:N83"/>
    <mergeCell ref="B84:B85"/>
    <mergeCell ref="C84:C85"/>
    <mergeCell ref="D84:D85"/>
    <mergeCell ref="E84:E85"/>
    <mergeCell ref="F84:F85"/>
    <mergeCell ref="G84:G85"/>
    <mergeCell ref="H84:H85"/>
    <mergeCell ref="I84:I85"/>
    <mergeCell ref="G82:G83"/>
    <mergeCell ref="H82:H83"/>
    <mergeCell ref="I82:I83"/>
    <mergeCell ref="J82:J83"/>
    <mergeCell ref="K82:K83"/>
    <mergeCell ref="L82:L83"/>
    <mergeCell ref="J80:J81"/>
    <mergeCell ref="K80:K81"/>
    <mergeCell ref="L80:L81"/>
    <mergeCell ref="M80:M81"/>
    <mergeCell ref="N80:N81"/>
    <mergeCell ref="B82:B83"/>
    <mergeCell ref="C82:C83"/>
    <mergeCell ref="D82:D83"/>
    <mergeCell ref="E82:E83"/>
    <mergeCell ref="F82:F83"/>
    <mergeCell ref="M78:M79"/>
    <mergeCell ref="N78:N79"/>
    <mergeCell ref="B80:B81"/>
    <mergeCell ref="C80:C81"/>
    <mergeCell ref="D80:D81"/>
    <mergeCell ref="E80:E81"/>
    <mergeCell ref="F80:F81"/>
    <mergeCell ref="G80:G81"/>
    <mergeCell ref="H80:H81"/>
    <mergeCell ref="I80:I81"/>
    <mergeCell ref="G78:G79"/>
    <mergeCell ref="H78:H79"/>
    <mergeCell ref="I78:I79"/>
    <mergeCell ref="J78:J79"/>
    <mergeCell ref="K78:K79"/>
    <mergeCell ref="L78:L79"/>
    <mergeCell ref="J76:J77"/>
    <mergeCell ref="K76:K77"/>
    <mergeCell ref="L76:L77"/>
    <mergeCell ref="M76:M77"/>
    <mergeCell ref="N76:N77"/>
    <mergeCell ref="B78:B79"/>
    <mergeCell ref="C78:C79"/>
    <mergeCell ref="D78:D79"/>
    <mergeCell ref="E78:E79"/>
    <mergeCell ref="F78:F79"/>
    <mergeCell ref="M74:M75"/>
    <mergeCell ref="N74:N75"/>
    <mergeCell ref="B76:B77"/>
    <mergeCell ref="C76:C77"/>
    <mergeCell ref="D76:D77"/>
    <mergeCell ref="E76:E77"/>
    <mergeCell ref="F76:F77"/>
    <mergeCell ref="G76:G77"/>
    <mergeCell ref="H76:H77"/>
    <mergeCell ref="I76:I77"/>
    <mergeCell ref="G74:G75"/>
    <mergeCell ref="H74:H75"/>
    <mergeCell ref="I74:I75"/>
    <mergeCell ref="J74:J75"/>
    <mergeCell ref="K74:K75"/>
    <mergeCell ref="L74:L75"/>
    <mergeCell ref="J72:J73"/>
    <mergeCell ref="K72:K73"/>
    <mergeCell ref="L72:L73"/>
    <mergeCell ref="M72:M73"/>
    <mergeCell ref="N72:N73"/>
    <mergeCell ref="B74:B75"/>
    <mergeCell ref="C74:C75"/>
    <mergeCell ref="D74:D75"/>
    <mergeCell ref="E74:E75"/>
    <mergeCell ref="F74:F75"/>
    <mergeCell ref="M70:M71"/>
    <mergeCell ref="N70:N71"/>
    <mergeCell ref="B72:B73"/>
    <mergeCell ref="C72:C73"/>
    <mergeCell ref="D72:D73"/>
    <mergeCell ref="E72:E73"/>
    <mergeCell ref="F72:F73"/>
    <mergeCell ref="G72:G73"/>
    <mergeCell ref="H72:H73"/>
    <mergeCell ref="I72:I73"/>
    <mergeCell ref="G70:G71"/>
    <mergeCell ref="H70:H71"/>
    <mergeCell ref="I70:I71"/>
    <mergeCell ref="J70:J71"/>
    <mergeCell ref="K70:K71"/>
    <mergeCell ref="L70:L71"/>
    <mergeCell ref="J68:J69"/>
    <mergeCell ref="K68:K69"/>
    <mergeCell ref="L68:L69"/>
    <mergeCell ref="M68:M69"/>
    <mergeCell ref="N68:N69"/>
    <mergeCell ref="B70:B71"/>
    <mergeCell ref="C70:C71"/>
    <mergeCell ref="D70:D71"/>
    <mergeCell ref="E70:E71"/>
    <mergeCell ref="F70:F71"/>
    <mergeCell ref="M66:M67"/>
    <mergeCell ref="N66:N67"/>
    <mergeCell ref="B68:B69"/>
    <mergeCell ref="C68:C69"/>
    <mergeCell ref="D68:D69"/>
    <mergeCell ref="E68:E69"/>
    <mergeCell ref="F68:F69"/>
    <mergeCell ref="G68:G69"/>
    <mergeCell ref="H68:H69"/>
    <mergeCell ref="I68:I69"/>
    <mergeCell ref="G66:G67"/>
    <mergeCell ref="H66:H67"/>
    <mergeCell ref="I66:I67"/>
    <mergeCell ref="J66:J67"/>
    <mergeCell ref="K66:K67"/>
    <mergeCell ref="L66:L67"/>
    <mergeCell ref="J64:J65"/>
    <mergeCell ref="K64:K65"/>
    <mergeCell ref="L64:L65"/>
    <mergeCell ref="M64:M65"/>
    <mergeCell ref="N64:N65"/>
    <mergeCell ref="B66:B67"/>
    <mergeCell ref="C66:C67"/>
    <mergeCell ref="D66:D67"/>
    <mergeCell ref="E66:E67"/>
    <mergeCell ref="F66:F67"/>
    <mergeCell ref="M62:M63"/>
    <mergeCell ref="N62:N63"/>
    <mergeCell ref="B64:B65"/>
    <mergeCell ref="C64:C65"/>
    <mergeCell ref="D64:D65"/>
    <mergeCell ref="E64:E65"/>
    <mergeCell ref="F64:F65"/>
    <mergeCell ref="G64:G65"/>
    <mergeCell ref="H64:H65"/>
    <mergeCell ref="I64:I65"/>
    <mergeCell ref="G62:G63"/>
    <mergeCell ref="H62:H63"/>
    <mergeCell ref="I62:I63"/>
    <mergeCell ref="J62:J63"/>
    <mergeCell ref="K62:K63"/>
    <mergeCell ref="L62:L63"/>
    <mergeCell ref="J60:J61"/>
    <mergeCell ref="K60:K61"/>
    <mergeCell ref="L60:L61"/>
    <mergeCell ref="M60:M61"/>
    <mergeCell ref="N60:N61"/>
    <mergeCell ref="B62:B63"/>
    <mergeCell ref="C62:C63"/>
    <mergeCell ref="D62:D63"/>
    <mergeCell ref="E62:E63"/>
    <mergeCell ref="F62:F63"/>
    <mergeCell ref="M58:M59"/>
    <mergeCell ref="N58:N59"/>
    <mergeCell ref="B60:B61"/>
    <mergeCell ref="C60:C61"/>
    <mergeCell ref="D60:D61"/>
    <mergeCell ref="E60:E61"/>
    <mergeCell ref="F60:F61"/>
    <mergeCell ref="G60:G61"/>
    <mergeCell ref="H60:H61"/>
    <mergeCell ref="I60:I61"/>
    <mergeCell ref="G58:G59"/>
    <mergeCell ref="H58:H59"/>
    <mergeCell ref="I58:I59"/>
    <mergeCell ref="J58:J59"/>
    <mergeCell ref="K58:K59"/>
    <mergeCell ref="L58:L59"/>
    <mergeCell ref="J56:J57"/>
    <mergeCell ref="K56:K57"/>
    <mergeCell ref="L56:L57"/>
    <mergeCell ref="M56:M57"/>
    <mergeCell ref="N56:N57"/>
    <mergeCell ref="B58:B59"/>
    <mergeCell ref="C58:C59"/>
    <mergeCell ref="D58:D59"/>
    <mergeCell ref="E58:E59"/>
    <mergeCell ref="F58:F59"/>
    <mergeCell ref="M54:M55"/>
    <mergeCell ref="N54:N55"/>
    <mergeCell ref="B56:B57"/>
    <mergeCell ref="C56:C57"/>
    <mergeCell ref="D56:D57"/>
    <mergeCell ref="E56:E57"/>
    <mergeCell ref="F56:F57"/>
    <mergeCell ref="G56:G57"/>
    <mergeCell ref="H56:H57"/>
    <mergeCell ref="I56:I57"/>
    <mergeCell ref="G54:G55"/>
    <mergeCell ref="H54:H55"/>
    <mergeCell ref="I54:I55"/>
    <mergeCell ref="J54:J55"/>
    <mergeCell ref="K54:K55"/>
    <mergeCell ref="L54:L55"/>
    <mergeCell ref="J52:J53"/>
    <mergeCell ref="K52:K53"/>
    <mergeCell ref="L52:L53"/>
    <mergeCell ref="M52:M53"/>
    <mergeCell ref="N52:N53"/>
    <mergeCell ref="B54:B55"/>
    <mergeCell ref="C54:C55"/>
    <mergeCell ref="D54:D55"/>
    <mergeCell ref="E54:E55"/>
    <mergeCell ref="F54:F55"/>
    <mergeCell ref="M50:M51"/>
    <mergeCell ref="N50:N51"/>
    <mergeCell ref="B52:B53"/>
    <mergeCell ref="C52:C53"/>
    <mergeCell ref="D52:D53"/>
    <mergeCell ref="E52:E53"/>
    <mergeCell ref="F52:F53"/>
    <mergeCell ref="G52:G53"/>
    <mergeCell ref="H52:H53"/>
    <mergeCell ref="I52:I53"/>
    <mergeCell ref="G50:G51"/>
    <mergeCell ref="H50:H51"/>
    <mergeCell ref="I50:I51"/>
    <mergeCell ref="J50:J51"/>
    <mergeCell ref="K50:K51"/>
    <mergeCell ref="L50:L51"/>
    <mergeCell ref="J48:J49"/>
    <mergeCell ref="K48:K49"/>
    <mergeCell ref="L48:L49"/>
    <mergeCell ref="M48:M49"/>
    <mergeCell ref="N48:N49"/>
    <mergeCell ref="B50:B51"/>
    <mergeCell ref="C50:C51"/>
    <mergeCell ref="D50:D51"/>
    <mergeCell ref="E50:E51"/>
    <mergeCell ref="F50:F51"/>
    <mergeCell ref="M46:M47"/>
    <mergeCell ref="N46:N47"/>
    <mergeCell ref="B48:B49"/>
    <mergeCell ref="C48:C49"/>
    <mergeCell ref="D48:D49"/>
    <mergeCell ref="E48:E49"/>
    <mergeCell ref="F48:F49"/>
    <mergeCell ref="G48:G49"/>
    <mergeCell ref="H48:H49"/>
    <mergeCell ref="I48:I49"/>
    <mergeCell ref="G46:G47"/>
    <mergeCell ref="H46:H47"/>
    <mergeCell ref="I46:I47"/>
    <mergeCell ref="J46:J47"/>
    <mergeCell ref="K46:K47"/>
    <mergeCell ref="L46:L47"/>
    <mergeCell ref="J44:J45"/>
    <mergeCell ref="K44:K45"/>
    <mergeCell ref="L44:L45"/>
    <mergeCell ref="M44:M45"/>
    <mergeCell ref="N44:N45"/>
    <mergeCell ref="B46:B47"/>
    <mergeCell ref="C46:C47"/>
    <mergeCell ref="D46:D47"/>
    <mergeCell ref="E46:E47"/>
    <mergeCell ref="F46:F47"/>
    <mergeCell ref="M42:M43"/>
    <mergeCell ref="N42:N43"/>
    <mergeCell ref="B44:B45"/>
    <mergeCell ref="C44:C45"/>
    <mergeCell ref="D44:D45"/>
    <mergeCell ref="E44:E45"/>
    <mergeCell ref="F44:F45"/>
    <mergeCell ref="G44:G45"/>
    <mergeCell ref="H44:H45"/>
    <mergeCell ref="I44:I45"/>
    <mergeCell ref="G42:G43"/>
    <mergeCell ref="H42:H43"/>
    <mergeCell ref="I42:I43"/>
    <mergeCell ref="J42:J43"/>
    <mergeCell ref="K42:K43"/>
    <mergeCell ref="L42:L43"/>
    <mergeCell ref="J40:J41"/>
    <mergeCell ref="K40:K41"/>
    <mergeCell ref="L40:L41"/>
    <mergeCell ref="M40:M41"/>
    <mergeCell ref="N40:N41"/>
    <mergeCell ref="B42:B43"/>
    <mergeCell ref="C42:C43"/>
    <mergeCell ref="D42:D43"/>
    <mergeCell ref="E42:E43"/>
    <mergeCell ref="F42:F43"/>
    <mergeCell ref="M38:M39"/>
    <mergeCell ref="N38:N39"/>
    <mergeCell ref="B40:B41"/>
    <mergeCell ref="C40:C41"/>
    <mergeCell ref="D40:D41"/>
    <mergeCell ref="E40:E41"/>
    <mergeCell ref="F40:F41"/>
    <mergeCell ref="G40:G41"/>
    <mergeCell ref="H40:H41"/>
    <mergeCell ref="I40:I41"/>
    <mergeCell ref="G38:G39"/>
    <mergeCell ref="H38:H39"/>
    <mergeCell ref="I38:I39"/>
    <mergeCell ref="J38:J39"/>
    <mergeCell ref="K38:K39"/>
    <mergeCell ref="L38:L39"/>
    <mergeCell ref="J36:J37"/>
    <mergeCell ref="K36:K37"/>
    <mergeCell ref="L36:L37"/>
    <mergeCell ref="M36:M37"/>
    <mergeCell ref="N36:N37"/>
    <mergeCell ref="B38:B39"/>
    <mergeCell ref="C38:C39"/>
    <mergeCell ref="D38:D39"/>
    <mergeCell ref="E38:E39"/>
    <mergeCell ref="F38:F39"/>
    <mergeCell ref="M34:M35"/>
    <mergeCell ref="N34:N35"/>
    <mergeCell ref="B36:B37"/>
    <mergeCell ref="C36:C37"/>
    <mergeCell ref="D36:D37"/>
    <mergeCell ref="E36:E37"/>
    <mergeCell ref="F36:F37"/>
    <mergeCell ref="G36:G37"/>
    <mergeCell ref="H36:H37"/>
    <mergeCell ref="I36:I37"/>
    <mergeCell ref="G34:G35"/>
    <mergeCell ref="H34:H35"/>
    <mergeCell ref="I34:I35"/>
    <mergeCell ref="J34:J35"/>
    <mergeCell ref="K34:K35"/>
    <mergeCell ref="L34:L35"/>
    <mergeCell ref="J32:J33"/>
    <mergeCell ref="K32:K33"/>
    <mergeCell ref="L32:L33"/>
    <mergeCell ref="M32:M33"/>
    <mergeCell ref="N32:N33"/>
    <mergeCell ref="B34:B35"/>
    <mergeCell ref="C34:C35"/>
    <mergeCell ref="D34:D35"/>
    <mergeCell ref="E34:E35"/>
    <mergeCell ref="F34:F35"/>
    <mergeCell ref="M30:M31"/>
    <mergeCell ref="N30:N31"/>
    <mergeCell ref="B32:B33"/>
    <mergeCell ref="C32:C33"/>
    <mergeCell ref="D32:D33"/>
    <mergeCell ref="E32:E33"/>
    <mergeCell ref="F32:F33"/>
    <mergeCell ref="G32:G33"/>
    <mergeCell ref="H32:H33"/>
    <mergeCell ref="I32:I33"/>
    <mergeCell ref="G30:G31"/>
    <mergeCell ref="H30:H31"/>
    <mergeCell ref="I30:I31"/>
    <mergeCell ref="J30:J31"/>
    <mergeCell ref="K30:K31"/>
    <mergeCell ref="L30:L31"/>
    <mergeCell ref="J28:J29"/>
    <mergeCell ref="K28:K29"/>
    <mergeCell ref="L28:L29"/>
    <mergeCell ref="M28:M29"/>
    <mergeCell ref="N28:N29"/>
    <mergeCell ref="B30:B31"/>
    <mergeCell ref="C30:C31"/>
    <mergeCell ref="D30:D31"/>
    <mergeCell ref="E30:E31"/>
    <mergeCell ref="F30:F31"/>
    <mergeCell ref="M26:M27"/>
    <mergeCell ref="N26:N27"/>
    <mergeCell ref="B28:B29"/>
    <mergeCell ref="C28:C29"/>
    <mergeCell ref="D28:D29"/>
    <mergeCell ref="E28:E29"/>
    <mergeCell ref="F28:F29"/>
    <mergeCell ref="G28:G29"/>
    <mergeCell ref="H28:H29"/>
    <mergeCell ref="I28:I29"/>
    <mergeCell ref="G26:G27"/>
    <mergeCell ref="H26:H27"/>
    <mergeCell ref="I26:I27"/>
    <mergeCell ref="J26:J27"/>
    <mergeCell ref="K26:K27"/>
    <mergeCell ref="L26:L27"/>
    <mergeCell ref="J24:J25"/>
    <mergeCell ref="K24:K25"/>
    <mergeCell ref="L24:L25"/>
    <mergeCell ref="M24:M25"/>
    <mergeCell ref="N24:N25"/>
    <mergeCell ref="B26:B27"/>
    <mergeCell ref="C26:C27"/>
    <mergeCell ref="D26:D27"/>
    <mergeCell ref="E26:E27"/>
    <mergeCell ref="F26:F27"/>
    <mergeCell ref="M22:M23"/>
    <mergeCell ref="N22:N23"/>
    <mergeCell ref="B24:B25"/>
    <mergeCell ref="C24:C25"/>
    <mergeCell ref="D24:D25"/>
    <mergeCell ref="E24:E25"/>
    <mergeCell ref="F24:F25"/>
    <mergeCell ref="G24:G25"/>
    <mergeCell ref="H24:H25"/>
    <mergeCell ref="I24:I25"/>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J16:J17"/>
    <mergeCell ref="K16:K17"/>
    <mergeCell ref="L16:L17"/>
    <mergeCell ref="M16:M17"/>
    <mergeCell ref="N16:N17"/>
    <mergeCell ref="B18:B19"/>
    <mergeCell ref="C18:C19"/>
    <mergeCell ref="D18:D19"/>
    <mergeCell ref="E18:E19"/>
    <mergeCell ref="F18:F19"/>
    <mergeCell ref="M14:M15"/>
    <mergeCell ref="N14:N15"/>
    <mergeCell ref="B16:B17"/>
    <mergeCell ref="C16:C17"/>
    <mergeCell ref="D16:D17"/>
    <mergeCell ref="E16:E17"/>
    <mergeCell ref="F16:F17"/>
    <mergeCell ref="G16:G17"/>
    <mergeCell ref="H16:H17"/>
    <mergeCell ref="I16:I17"/>
    <mergeCell ref="G14:G15"/>
    <mergeCell ref="H14:H15"/>
    <mergeCell ref="I14:I15"/>
    <mergeCell ref="J14:J15"/>
    <mergeCell ref="K14:K15"/>
    <mergeCell ref="L14:L15"/>
    <mergeCell ref="J12:J13"/>
    <mergeCell ref="K12:K13"/>
    <mergeCell ref="L12:L13"/>
    <mergeCell ref="M12:M13"/>
    <mergeCell ref="N12:N13"/>
    <mergeCell ref="B14:B15"/>
    <mergeCell ref="C14:C15"/>
    <mergeCell ref="D14:D15"/>
    <mergeCell ref="E14:E15"/>
    <mergeCell ref="F14:F15"/>
    <mergeCell ref="M10:M11"/>
    <mergeCell ref="N10:N11"/>
    <mergeCell ref="B12:B13"/>
    <mergeCell ref="C12:C13"/>
    <mergeCell ref="D12:D13"/>
    <mergeCell ref="E12:E13"/>
    <mergeCell ref="F12:F13"/>
    <mergeCell ref="G12:G13"/>
    <mergeCell ref="H12:H13"/>
    <mergeCell ref="I12:I13"/>
    <mergeCell ref="G10:G11"/>
    <mergeCell ref="H10:H11"/>
    <mergeCell ref="I10:I11"/>
    <mergeCell ref="J10:J11"/>
    <mergeCell ref="K10:K11"/>
    <mergeCell ref="L10:L11"/>
    <mergeCell ref="J8:J9"/>
    <mergeCell ref="K8:K9"/>
    <mergeCell ref="L8:L9"/>
    <mergeCell ref="M8:M9"/>
    <mergeCell ref="N8:N9"/>
    <mergeCell ref="B10:B11"/>
    <mergeCell ref="C10:C11"/>
    <mergeCell ref="D10:D11"/>
    <mergeCell ref="E10:E11"/>
    <mergeCell ref="F10:F11"/>
    <mergeCell ref="M6:M7"/>
    <mergeCell ref="N6:N7"/>
    <mergeCell ref="B8:B9"/>
    <mergeCell ref="C8:C9"/>
    <mergeCell ref="D8:D9"/>
    <mergeCell ref="E8:E9"/>
    <mergeCell ref="F8:F9"/>
    <mergeCell ref="G8:G9"/>
    <mergeCell ref="H8:H9"/>
    <mergeCell ref="I8:I9"/>
    <mergeCell ref="G6:G7"/>
    <mergeCell ref="H6:H7"/>
    <mergeCell ref="I6:I7"/>
    <mergeCell ref="J6:J7"/>
    <mergeCell ref="K6:K7"/>
    <mergeCell ref="L6:L7"/>
    <mergeCell ref="F2:F5"/>
    <mergeCell ref="G2:G5"/>
    <mergeCell ref="H2:H5"/>
    <mergeCell ref="I2:I5"/>
    <mergeCell ref="J2:J5"/>
    <mergeCell ref="B6:B7"/>
    <mergeCell ref="C6:C7"/>
    <mergeCell ref="D6:D7"/>
    <mergeCell ref="E6:E7"/>
    <mergeCell ref="F6:F7"/>
    <mergeCell ref="A1:J1"/>
    <mergeCell ref="K1:K5"/>
    <mergeCell ref="L1:L5"/>
    <mergeCell ref="M1:M5"/>
    <mergeCell ref="N1:N5"/>
    <mergeCell ref="A2:A5"/>
    <mergeCell ref="B2:B5"/>
    <mergeCell ref="C2:C5"/>
    <mergeCell ref="D2:D5"/>
    <mergeCell ref="E2:E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C52B6-C36A-494D-8108-407D37E23BD5}">
  <sheetPr>
    <tabColor rgb="FF00B050"/>
  </sheetPr>
  <dimension ref="A1:N27"/>
  <sheetViews>
    <sheetView workbookViewId="0">
      <selection sqref="A1:J1"/>
    </sheetView>
  </sheetViews>
  <sheetFormatPr defaultRowHeight="14.4" x14ac:dyDescent="0.3"/>
  <cols>
    <col min="1" max="1" width="29.6640625" bestFit="1" customWidth="1"/>
    <col min="2" max="2" width="25.77734375" bestFit="1" customWidth="1"/>
    <col min="3" max="3" width="18.88671875" bestFit="1" customWidth="1"/>
    <col min="4" max="4" width="15.44140625" bestFit="1" customWidth="1"/>
    <col min="5" max="5" width="9.6640625" customWidth="1"/>
    <col min="6" max="6" width="16.5546875" bestFit="1" customWidth="1"/>
    <col min="7" max="7" width="8.21875" bestFit="1" customWidth="1"/>
    <col min="8" max="8" width="18.109375" bestFit="1" customWidth="1"/>
    <col min="9" max="9" width="12.6640625" customWidth="1"/>
    <col min="10" max="10" width="23" bestFit="1" customWidth="1"/>
    <col min="11" max="14" width="2.77734375" bestFit="1" customWidth="1"/>
  </cols>
  <sheetData>
    <row r="1" spans="1:14" ht="21" x14ac:dyDescent="0.3">
      <c r="A1" s="1" t="s">
        <v>113</v>
      </c>
      <c r="B1" s="2"/>
      <c r="C1" s="2"/>
      <c r="D1" s="2"/>
      <c r="E1" s="2"/>
      <c r="F1" s="2"/>
      <c r="G1" s="2"/>
      <c r="H1" s="2"/>
      <c r="I1" s="2"/>
      <c r="J1" s="3"/>
      <c r="K1" s="75" t="s">
        <v>109</v>
      </c>
      <c r="L1" s="75" t="s">
        <v>110</v>
      </c>
      <c r="M1" s="76" t="s">
        <v>111</v>
      </c>
      <c r="N1" s="77" t="s">
        <v>112</v>
      </c>
    </row>
    <row r="2" spans="1:14" x14ac:dyDescent="0.3">
      <c r="A2" s="60" t="s">
        <v>0</v>
      </c>
      <c r="B2" s="61" t="s">
        <v>1</v>
      </c>
      <c r="C2" s="62" t="s">
        <v>107</v>
      </c>
      <c r="D2" s="63" t="s">
        <v>2</v>
      </c>
      <c r="E2" s="64" t="s">
        <v>3</v>
      </c>
      <c r="F2" s="65" t="s">
        <v>4</v>
      </c>
      <c r="G2" s="62" t="s">
        <v>108</v>
      </c>
      <c r="H2" s="63" t="s">
        <v>5</v>
      </c>
      <c r="I2" s="66" t="s">
        <v>6</v>
      </c>
      <c r="J2" s="66" t="s">
        <v>7</v>
      </c>
      <c r="K2" s="78"/>
      <c r="L2" s="78"/>
      <c r="M2" s="79"/>
      <c r="N2" s="80"/>
    </row>
    <row r="3" spans="1:14" x14ac:dyDescent="0.3">
      <c r="A3" s="60"/>
      <c r="B3" s="61"/>
      <c r="C3" s="62"/>
      <c r="D3" s="63"/>
      <c r="E3" s="64"/>
      <c r="F3" s="67"/>
      <c r="G3" s="62"/>
      <c r="H3" s="63"/>
      <c r="I3" s="66"/>
      <c r="J3" s="66"/>
      <c r="K3" s="78"/>
      <c r="L3" s="78"/>
      <c r="M3" s="79"/>
      <c r="N3" s="80"/>
    </row>
    <row r="4" spans="1:14" x14ac:dyDescent="0.3">
      <c r="A4" s="60"/>
      <c r="B4" s="61"/>
      <c r="C4" s="62"/>
      <c r="D4" s="63"/>
      <c r="E4" s="64"/>
      <c r="F4" s="67"/>
      <c r="G4" s="62"/>
      <c r="H4" s="63"/>
      <c r="I4" s="66"/>
      <c r="J4" s="66"/>
      <c r="K4" s="78"/>
      <c r="L4" s="78"/>
      <c r="M4" s="79"/>
      <c r="N4" s="80"/>
    </row>
    <row r="5" spans="1:14" ht="73.2" customHeight="1" thickBot="1" x14ac:dyDescent="0.35">
      <c r="A5" s="68"/>
      <c r="B5" s="69"/>
      <c r="C5" s="70"/>
      <c r="D5" s="71"/>
      <c r="E5" s="72"/>
      <c r="F5" s="73"/>
      <c r="G5" s="70"/>
      <c r="H5" s="71"/>
      <c r="I5" s="74"/>
      <c r="J5" s="74"/>
      <c r="K5" s="81"/>
      <c r="L5" s="81"/>
      <c r="M5" s="82"/>
      <c r="N5" s="83"/>
    </row>
    <row r="6" spans="1:14" ht="15.6" customHeight="1" x14ac:dyDescent="0.3">
      <c r="A6" s="57" t="s">
        <v>114</v>
      </c>
      <c r="B6" s="88">
        <v>40934</v>
      </c>
      <c r="C6" s="88">
        <v>41256</v>
      </c>
      <c r="D6" s="89" t="s">
        <v>77</v>
      </c>
      <c r="E6" s="89" t="s">
        <v>115</v>
      </c>
      <c r="F6" s="90"/>
      <c r="G6" s="91" t="s">
        <v>11</v>
      </c>
      <c r="H6" s="92" t="s">
        <v>33</v>
      </c>
      <c r="I6" s="93">
        <v>5733506</v>
      </c>
      <c r="J6" s="94">
        <v>2786740</v>
      </c>
      <c r="K6" s="95"/>
      <c r="L6" s="95"/>
      <c r="M6" s="96"/>
      <c r="N6" s="97"/>
    </row>
    <row r="7" spans="1:14" ht="15" thickBot="1" x14ac:dyDescent="0.35">
      <c r="A7" s="47" t="s">
        <v>135</v>
      </c>
      <c r="B7" s="39"/>
      <c r="C7" s="39"/>
      <c r="D7" s="40"/>
      <c r="E7" s="40"/>
      <c r="F7" s="44"/>
      <c r="G7" s="42"/>
      <c r="H7" s="59"/>
      <c r="I7" s="98"/>
      <c r="J7" s="43"/>
      <c r="K7" s="87"/>
      <c r="L7" s="87"/>
      <c r="M7" s="44"/>
      <c r="N7" s="50"/>
    </row>
    <row r="8" spans="1:14" x14ac:dyDescent="0.3">
      <c r="A8" s="30" t="s">
        <v>116</v>
      </c>
      <c r="B8" s="31">
        <v>41017</v>
      </c>
      <c r="C8" s="31">
        <v>41256</v>
      </c>
      <c r="D8" s="32" t="s">
        <v>77</v>
      </c>
      <c r="E8" s="32" t="s">
        <v>115</v>
      </c>
      <c r="F8" s="36"/>
      <c r="G8" s="34" t="s">
        <v>11</v>
      </c>
      <c r="H8" s="58" t="s">
        <v>33</v>
      </c>
      <c r="I8" s="99">
        <v>734081</v>
      </c>
      <c r="J8" s="46" t="s">
        <v>13</v>
      </c>
      <c r="K8" s="85"/>
      <c r="L8" s="85"/>
      <c r="M8" s="32" t="s">
        <v>14</v>
      </c>
      <c r="N8" s="49"/>
    </row>
    <row r="9" spans="1:14" ht="15" thickBot="1" x14ac:dyDescent="0.35">
      <c r="A9" s="47" t="s">
        <v>99</v>
      </c>
      <c r="B9" s="39"/>
      <c r="C9" s="39"/>
      <c r="D9" s="40"/>
      <c r="E9" s="40"/>
      <c r="F9" s="44"/>
      <c r="G9" s="42"/>
      <c r="H9" s="59"/>
      <c r="I9" s="98"/>
      <c r="J9" s="48"/>
      <c r="K9" s="87"/>
      <c r="L9" s="87"/>
      <c r="M9" s="40"/>
      <c r="N9" s="50"/>
    </row>
    <row r="10" spans="1:14" ht="15.6" customHeight="1" x14ac:dyDescent="0.3">
      <c r="A10" s="30" t="s">
        <v>117</v>
      </c>
      <c r="B10" s="31">
        <v>40206</v>
      </c>
      <c r="C10" s="31">
        <v>40528</v>
      </c>
      <c r="D10" s="32" t="s">
        <v>118</v>
      </c>
      <c r="E10" s="32" t="s">
        <v>115</v>
      </c>
      <c r="F10" s="36"/>
      <c r="G10" s="34" t="s">
        <v>11</v>
      </c>
      <c r="H10" s="58" t="s">
        <v>33</v>
      </c>
      <c r="I10" s="99">
        <v>4929487</v>
      </c>
      <c r="J10" s="35">
        <v>2644928</v>
      </c>
      <c r="K10" s="85"/>
      <c r="L10" s="85"/>
      <c r="M10" s="36"/>
      <c r="N10" s="49"/>
    </row>
    <row r="11" spans="1:14" ht="15" thickBot="1" x14ac:dyDescent="0.35">
      <c r="A11" s="47" t="s">
        <v>136</v>
      </c>
      <c r="B11" s="39"/>
      <c r="C11" s="39"/>
      <c r="D11" s="40"/>
      <c r="E11" s="40"/>
      <c r="F11" s="44"/>
      <c r="G11" s="42"/>
      <c r="H11" s="59"/>
      <c r="I11" s="98"/>
      <c r="J11" s="43"/>
      <c r="K11" s="87"/>
      <c r="L11" s="87"/>
      <c r="M11" s="44"/>
      <c r="N11" s="50"/>
    </row>
    <row r="12" spans="1:14" x14ac:dyDescent="0.3">
      <c r="A12" s="30" t="s">
        <v>119</v>
      </c>
      <c r="B12" s="32" t="s">
        <v>20</v>
      </c>
      <c r="C12" s="31">
        <v>40262</v>
      </c>
      <c r="D12" s="32" t="s">
        <v>118</v>
      </c>
      <c r="E12" s="32" t="s">
        <v>115</v>
      </c>
      <c r="F12" s="33"/>
      <c r="G12" s="34" t="s">
        <v>11</v>
      </c>
      <c r="H12" s="32" t="s">
        <v>33</v>
      </c>
      <c r="I12" s="99">
        <v>67953</v>
      </c>
      <c r="J12" s="99">
        <v>36088</v>
      </c>
      <c r="K12" s="84"/>
      <c r="L12" s="84"/>
      <c r="M12" s="33"/>
      <c r="N12" s="37"/>
    </row>
    <row r="13" spans="1:14" ht="15" thickBot="1" x14ac:dyDescent="0.35">
      <c r="A13" s="47" t="s">
        <v>137</v>
      </c>
      <c r="B13" s="40"/>
      <c r="C13" s="39"/>
      <c r="D13" s="40"/>
      <c r="E13" s="40"/>
      <c r="F13" s="41"/>
      <c r="G13" s="42"/>
      <c r="H13" s="40"/>
      <c r="I13" s="98"/>
      <c r="J13" s="98"/>
      <c r="K13" s="86"/>
      <c r="L13" s="86"/>
      <c r="M13" s="41"/>
      <c r="N13" s="45"/>
    </row>
    <row r="14" spans="1:14" x14ac:dyDescent="0.3">
      <c r="A14" s="30" t="s">
        <v>120</v>
      </c>
      <c r="B14" s="32" t="s">
        <v>20</v>
      </c>
      <c r="C14" s="31">
        <v>40108</v>
      </c>
      <c r="D14" s="32" t="s">
        <v>118</v>
      </c>
      <c r="E14" s="32" t="s">
        <v>115</v>
      </c>
      <c r="F14" s="33"/>
      <c r="G14" s="34" t="s">
        <v>11</v>
      </c>
      <c r="H14" s="32" t="s">
        <v>33</v>
      </c>
      <c r="I14" s="99">
        <v>453475</v>
      </c>
      <c r="J14" s="99">
        <v>286567</v>
      </c>
      <c r="K14" s="84"/>
      <c r="L14" s="84"/>
      <c r="M14" s="33"/>
      <c r="N14" s="37"/>
    </row>
    <row r="15" spans="1:14" ht="15" thickBot="1" x14ac:dyDescent="0.35">
      <c r="A15" s="47" t="s">
        <v>138</v>
      </c>
      <c r="B15" s="40"/>
      <c r="C15" s="39"/>
      <c r="D15" s="40"/>
      <c r="E15" s="40"/>
      <c r="F15" s="41"/>
      <c r="G15" s="42"/>
      <c r="H15" s="40"/>
      <c r="I15" s="98"/>
      <c r="J15" s="98"/>
      <c r="K15" s="86"/>
      <c r="L15" s="86"/>
      <c r="M15" s="41"/>
      <c r="N15" s="45"/>
    </row>
    <row r="16" spans="1:14" ht="15.6" customHeight="1" x14ac:dyDescent="0.3">
      <c r="A16" s="30" t="s">
        <v>121</v>
      </c>
      <c r="B16" s="31">
        <v>40017</v>
      </c>
      <c r="C16" s="31">
        <v>40164</v>
      </c>
      <c r="D16" s="32" t="s">
        <v>122</v>
      </c>
      <c r="E16" s="32" t="s">
        <v>115</v>
      </c>
      <c r="F16" s="36"/>
      <c r="G16" s="34" t="s">
        <v>11</v>
      </c>
      <c r="H16" s="58" t="s">
        <v>33</v>
      </c>
      <c r="I16" s="99">
        <v>292307</v>
      </c>
      <c r="J16" s="35">
        <v>1736611</v>
      </c>
      <c r="K16" s="85"/>
      <c r="L16" s="85"/>
      <c r="M16" s="36"/>
      <c r="N16" s="49"/>
    </row>
    <row r="17" spans="1:14" ht="15" thickBot="1" x14ac:dyDescent="0.35">
      <c r="A17" s="47" t="s">
        <v>139</v>
      </c>
      <c r="B17" s="39"/>
      <c r="C17" s="39"/>
      <c r="D17" s="40"/>
      <c r="E17" s="40"/>
      <c r="F17" s="44"/>
      <c r="G17" s="42"/>
      <c r="H17" s="59"/>
      <c r="I17" s="98"/>
      <c r="J17" s="43"/>
      <c r="K17" s="87"/>
      <c r="L17" s="87"/>
      <c r="M17" s="44"/>
      <c r="N17" s="50"/>
    </row>
    <row r="18" spans="1:14" x14ac:dyDescent="0.3">
      <c r="A18" s="30" t="s">
        <v>123</v>
      </c>
      <c r="B18" s="31">
        <v>39625</v>
      </c>
      <c r="C18" s="31">
        <v>39989</v>
      </c>
      <c r="D18" s="32" t="s">
        <v>122</v>
      </c>
      <c r="E18" s="32" t="s">
        <v>115</v>
      </c>
      <c r="F18" s="36"/>
      <c r="G18" s="34" t="s">
        <v>11</v>
      </c>
      <c r="H18" s="58" t="s">
        <v>33</v>
      </c>
      <c r="I18" s="99">
        <v>1201154</v>
      </c>
      <c r="J18" s="35">
        <v>614505</v>
      </c>
      <c r="K18" s="85"/>
      <c r="L18" s="85"/>
      <c r="M18" s="36"/>
      <c r="N18" s="49"/>
    </row>
    <row r="19" spans="1:14" ht="15" thickBot="1" x14ac:dyDescent="0.35">
      <c r="A19" s="47" t="s">
        <v>140</v>
      </c>
      <c r="B19" s="39"/>
      <c r="C19" s="39"/>
      <c r="D19" s="40"/>
      <c r="E19" s="40"/>
      <c r="F19" s="44"/>
      <c r="G19" s="42"/>
      <c r="H19" s="59"/>
      <c r="I19" s="98"/>
      <c r="J19" s="43"/>
      <c r="K19" s="87"/>
      <c r="L19" s="87"/>
      <c r="M19" s="44"/>
      <c r="N19" s="50"/>
    </row>
    <row r="20" spans="1:14" x14ac:dyDescent="0.3">
      <c r="A20" s="30" t="s">
        <v>124</v>
      </c>
      <c r="B20" s="31">
        <v>39422</v>
      </c>
      <c r="C20" s="31">
        <v>39835</v>
      </c>
      <c r="D20" s="32" t="s">
        <v>122</v>
      </c>
      <c r="E20" s="32" t="s">
        <v>115</v>
      </c>
      <c r="F20" s="36"/>
      <c r="G20" s="34" t="s">
        <v>11</v>
      </c>
      <c r="H20" s="58" t="s">
        <v>33</v>
      </c>
      <c r="I20" s="99">
        <v>630859</v>
      </c>
      <c r="J20" s="35">
        <v>345717</v>
      </c>
      <c r="K20" s="85"/>
      <c r="L20" s="85"/>
      <c r="M20" s="36"/>
      <c r="N20" s="49"/>
    </row>
    <row r="21" spans="1:14" ht="15" thickBot="1" x14ac:dyDescent="0.35">
      <c r="A21" s="47" t="s">
        <v>141</v>
      </c>
      <c r="B21" s="39"/>
      <c r="C21" s="39"/>
      <c r="D21" s="40"/>
      <c r="E21" s="40"/>
      <c r="F21" s="44"/>
      <c r="G21" s="42"/>
      <c r="H21" s="59"/>
      <c r="I21" s="98"/>
      <c r="J21" s="43"/>
      <c r="K21" s="87"/>
      <c r="L21" s="87"/>
      <c r="M21" s="44"/>
      <c r="N21" s="50"/>
    </row>
    <row r="22" spans="1:14" x14ac:dyDescent="0.3">
      <c r="A22" s="30" t="s">
        <v>125</v>
      </c>
      <c r="B22" s="32" t="s">
        <v>20</v>
      </c>
      <c r="C22" s="31">
        <v>39534</v>
      </c>
      <c r="D22" s="32" t="s">
        <v>126</v>
      </c>
      <c r="E22" s="32" t="s">
        <v>115</v>
      </c>
      <c r="F22" s="36"/>
      <c r="G22" s="34" t="s">
        <v>11</v>
      </c>
      <c r="H22" s="58" t="s">
        <v>33</v>
      </c>
      <c r="I22" s="99">
        <v>206737</v>
      </c>
      <c r="J22" s="35">
        <v>126260</v>
      </c>
      <c r="K22" s="85"/>
      <c r="L22" s="85"/>
      <c r="M22" s="36"/>
      <c r="N22" s="49"/>
    </row>
    <row r="23" spans="1:14" ht="15" thickBot="1" x14ac:dyDescent="0.35">
      <c r="A23" s="47" t="s">
        <v>142</v>
      </c>
      <c r="B23" s="40"/>
      <c r="C23" s="39"/>
      <c r="D23" s="40"/>
      <c r="E23" s="40"/>
      <c r="F23" s="44"/>
      <c r="G23" s="42"/>
      <c r="H23" s="59"/>
      <c r="I23" s="98"/>
      <c r="J23" s="43"/>
      <c r="K23" s="87"/>
      <c r="L23" s="87"/>
      <c r="M23" s="44"/>
      <c r="N23" s="50"/>
    </row>
    <row r="24" spans="1:14" ht="16.2" customHeight="1" x14ac:dyDescent="0.3">
      <c r="A24" s="30" t="s">
        <v>121</v>
      </c>
      <c r="B24" s="31">
        <v>39226</v>
      </c>
      <c r="C24" s="31">
        <v>39380</v>
      </c>
      <c r="D24" s="32" t="s">
        <v>127</v>
      </c>
      <c r="E24" s="32" t="s">
        <v>115</v>
      </c>
      <c r="F24" s="36"/>
      <c r="G24" s="34" t="s">
        <v>11</v>
      </c>
      <c r="H24" s="58" t="s">
        <v>33</v>
      </c>
      <c r="I24" s="99">
        <v>1786828</v>
      </c>
      <c r="J24" s="35">
        <v>2129672</v>
      </c>
      <c r="K24" s="85"/>
      <c r="L24" s="85"/>
      <c r="M24" s="36"/>
      <c r="N24" s="49"/>
    </row>
    <row r="25" spans="1:14" x14ac:dyDescent="0.3">
      <c r="A25" s="30" t="s">
        <v>143</v>
      </c>
      <c r="B25" s="51"/>
      <c r="C25" s="51"/>
      <c r="D25" s="52"/>
      <c r="E25" s="52"/>
      <c r="F25" s="96"/>
      <c r="G25" s="54"/>
      <c r="H25" s="100"/>
      <c r="I25" s="101"/>
      <c r="J25" s="55"/>
      <c r="K25" s="102"/>
      <c r="L25" s="102"/>
      <c r="M25" s="96"/>
      <c r="N25" s="97"/>
    </row>
    <row r="27" spans="1:14" ht="112.8" customHeight="1" x14ac:dyDescent="0.3">
      <c r="A27" s="4" t="s">
        <v>246</v>
      </c>
      <c r="B27" s="5"/>
      <c r="C27" s="5"/>
      <c r="D27" s="5"/>
      <c r="E27" s="5"/>
      <c r="F27" s="5"/>
      <c r="G27" s="5"/>
      <c r="H27" s="5"/>
      <c r="I27" s="5"/>
      <c r="J27" s="5"/>
      <c r="K27" s="5"/>
      <c r="L27" s="5"/>
      <c r="M27" s="5"/>
      <c r="N27" s="5"/>
    </row>
  </sheetData>
  <sheetProtection algorithmName="SHA-512" hashValue="YVXAmldr2KOJwK5uIKK5dsWTBysb3S4nSbiD0JAK49TY5TctfI7zZyGLyTv4/xM+tpyHzgpyXVdyhzcKAz7RlQ==" saltValue="hnpXAmSm9hHhMp0jWoB2tA==" spinCount="100000" sheet="1" objects="1" scenarios="1"/>
  <mergeCells count="126">
    <mergeCell ref="F6:F7"/>
    <mergeCell ref="M22:M23"/>
    <mergeCell ref="N22:N23"/>
    <mergeCell ref="M24:M25"/>
    <mergeCell ref="N24:N25"/>
    <mergeCell ref="M18:M19"/>
    <mergeCell ref="N18:N19"/>
    <mergeCell ref="M20:M21"/>
    <mergeCell ref="N20:N21"/>
    <mergeCell ref="M14:M15"/>
    <mergeCell ref="N14:N15"/>
    <mergeCell ref="M16:M17"/>
    <mergeCell ref="N16:N17"/>
    <mergeCell ref="M10:M11"/>
    <mergeCell ref="N10:N11"/>
    <mergeCell ref="M12:M13"/>
    <mergeCell ref="N12:N13"/>
    <mergeCell ref="M6:M7"/>
    <mergeCell ref="N6:N7"/>
    <mergeCell ref="M8:M9"/>
    <mergeCell ref="N8:N9"/>
    <mergeCell ref="A27:N27"/>
    <mergeCell ref="B6:B7"/>
    <mergeCell ref="C6:C7"/>
    <mergeCell ref="D6:D7"/>
    <mergeCell ref="E6:E7"/>
    <mergeCell ref="I24:I25"/>
    <mergeCell ref="J24:J25"/>
    <mergeCell ref="B24:B25"/>
    <mergeCell ref="C24:C25"/>
    <mergeCell ref="D24:D25"/>
    <mergeCell ref="E24:E25"/>
    <mergeCell ref="F24:F25"/>
    <mergeCell ref="G24:G25"/>
    <mergeCell ref="H24:H25"/>
    <mergeCell ref="G22:G23"/>
    <mergeCell ref="H22:H23"/>
    <mergeCell ref="I22:I23"/>
    <mergeCell ref="J22:J23"/>
    <mergeCell ref="I20:I21"/>
    <mergeCell ref="J20:J21"/>
    <mergeCell ref="B22:B23"/>
    <mergeCell ref="C22:C23"/>
    <mergeCell ref="D22:D23"/>
    <mergeCell ref="E22:E23"/>
    <mergeCell ref="F22:F23"/>
    <mergeCell ref="B20:B21"/>
    <mergeCell ref="C20:C21"/>
    <mergeCell ref="D20:D21"/>
    <mergeCell ref="E20:E21"/>
    <mergeCell ref="F20:F21"/>
    <mergeCell ref="G20:G21"/>
    <mergeCell ref="H20:H21"/>
    <mergeCell ref="G18:G19"/>
    <mergeCell ref="H18:H19"/>
    <mergeCell ref="I18:I19"/>
    <mergeCell ref="J18:J19"/>
    <mergeCell ref="I16:I17"/>
    <mergeCell ref="J16:J17"/>
    <mergeCell ref="B18:B19"/>
    <mergeCell ref="C18:C19"/>
    <mergeCell ref="D18:D19"/>
    <mergeCell ref="E18:E19"/>
    <mergeCell ref="F18:F19"/>
    <mergeCell ref="B16:B17"/>
    <mergeCell ref="C16:C17"/>
    <mergeCell ref="D16:D17"/>
    <mergeCell ref="E16:E17"/>
    <mergeCell ref="F16:F17"/>
    <mergeCell ref="G16:G17"/>
    <mergeCell ref="H16:H17"/>
    <mergeCell ref="G14:G15"/>
    <mergeCell ref="H14:H15"/>
    <mergeCell ref="I14:I15"/>
    <mergeCell ref="J14:J15"/>
    <mergeCell ref="J12:J13"/>
    <mergeCell ref="B14:B15"/>
    <mergeCell ref="C14:C15"/>
    <mergeCell ref="D14:D15"/>
    <mergeCell ref="E14:E15"/>
    <mergeCell ref="F14:F15"/>
    <mergeCell ref="B12:B13"/>
    <mergeCell ref="C12:C13"/>
    <mergeCell ref="D12:D13"/>
    <mergeCell ref="E12:E13"/>
    <mergeCell ref="F12:F13"/>
    <mergeCell ref="G12:G13"/>
    <mergeCell ref="H12:H13"/>
    <mergeCell ref="I12:I13"/>
    <mergeCell ref="G10:G11"/>
    <mergeCell ref="H10:H11"/>
    <mergeCell ref="I10:I11"/>
    <mergeCell ref="J10:J11"/>
    <mergeCell ref="J8:J9"/>
    <mergeCell ref="B10:B11"/>
    <mergeCell ref="C10:C11"/>
    <mergeCell ref="D10:D11"/>
    <mergeCell ref="E10:E11"/>
    <mergeCell ref="F10:F11"/>
    <mergeCell ref="B8:B9"/>
    <mergeCell ref="C8:C9"/>
    <mergeCell ref="D8:D9"/>
    <mergeCell ref="E8:E9"/>
    <mergeCell ref="F8:F9"/>
    <mergeCell ref="G8:G9"/>
    <mergeCell ref="H8:H9"/>
    <mergeCell ref="I8:I9"/>
    <mergeCell ref="G6:G7"/>
    <mergeCell ref="H6:H7"/>
    <mergeCell ref="I6:I7"/>
    <mergeCell ref="J6:J7"/>
    <mergeCell ref="F2:F5"/>
    <mergeCell ref="G2:G5"/>
    <mergeCell ref="H2:H5"/>
    <mergeCell ref="I2:I5"/>
    <mergeCell ref="J2:J5"/>
    <mergeCell ref="A1:J1"/>
    <mergeCell ref="K1:K5"/>
    <mergeCell ref="L1:L5"/>
    <mergeCell ref="M1:M5"/>
    <mergeCell ref="N1:N5"/>
    <mergeCell ref="A2:A5"/>
    <mergeCell ref="B2:B5"/>
    <mergeCell ref="C2:C5"/>
    <mergeCell ref="D2:D5"/>
    <mergeCell ref="E2:E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AB458-C696-4849-AA56-8B4D7C4EDB6C}">
  <sheetPr>
    <tabColor rgb="FF00B050"/>
  </sheetPr>
  <dimension ref="A1:N12"/>
  <sheetViews>
    <sheetView workbookViewId="0">
      <selection sqref="A1:J1"/>
    </sheetView>
  </sheetViews>
  <sheetFormatPr defaultRowHeight="14.4" x14ac:dyDescent="0.3"/>
  <cols>
    <col min="1" max="1" width="29.6640625" bestFit="1" customWidth="1"/>
    <col min="2" max="2" width="25.77734375" bestFit="1" customWidth="1"/>
    <col min="3" max="3" width="18.88671875" bestFit="1" customWidth="1"/>
    <col min="4" max="4" width="15.44140625" bestFit="1" customWidth="1"/>
    <col min="5" max="5" width="9.6640625" customWidth="1"/>
    <col min="6" max="6" width="16.5546875" bestFit="1" customWidth="1"/>
    <col min="7" max="7" width="8.21875" bestFit="1" customWidth="1"/>
    <col min="8" max="8" width="18.109375" bestFit="1" customWidth="1"/>
    <col min="9" max="9" width="12.6640625" customWidth="1"/>
    <col min="10" max="10" width="23" bestFit="1" customWidth="1"/>
    <col min="11" max="14" width="2.77734375" bestFit="1" customWidth="1"/>
  </cols>
  <sheetData>
    <row r="1" spans="1:14" ht="21" x14ac:dyDescent="0.3">
      <c r="A1" s="1" t="s">
        <v>128</v>
      </c>
      <c r="B1" s="2"/>
      <c r="C1" s="2"/>
      <c r="D1" s="2"/>
      <c r="E1" s="2"/>
      <c r="F1" s="2"/>
      <c r="G1" s="2"/>
      <c r="H1" s="2"/>
      <c r="I1" s="2"/>
      <c r="J1" s="3"/>
      <c r="K1" s="75" t="s">
        <v>109</v>
      </c>
      <c r="L1" s="75" t="s">
        <v>110</v>
      </c>
      <c r="M1" s="76" t="s">
        <v>111</v>
      </c>
      <c r="N1" s="77" t="s">
        <v>112</v>
      </c>
    </row>
    <row r="2" spans="1:14" x14ac:dyDescent="0.3">
      <c r="A2" s="60" t="s">
        <v>0</v>
      </c>
      <c r="B2" s="61" t="s">
        <v>1</v>
      </c>
      <c r="C2" s="62" t="s">
        <v>107</v>
      </c>
      <c r="D2" s="63" t="s">
        <v>2</v>
      </c>
      <c r="E2" s="64" t="s">
        <v>3</v>
      </c>
      <c r="F2" s="65" t="s">
        <v>4</v>
      </c>
      <c r="G2" s="62" t="s">
        <v>108</v>
      </c>
      <c r="H2" s="63" t="s">
        <v>5</v>
      </c>
      <c r="I2" s="66" t="s">
        <v>6</v>
      </c>
      <c r="J2" s="66" t="s">
        <v>7</v>
      </c>
      <c r="K2" s="78"/>
      <c r="L2" s="78"/>
      <c r="M2" s="79"/>
      <c r="N2" s="80"/>
    </row>
    <row r="3" spans="1:14" x14ac:dyDescent="0.3">
      <c r="A3" s="60"/>
      <c r="B3" s="61"/>
      <c r="C3" s="62"/>
      <c r="D3" s="63"/>
      <c r="E3" s="64"/>
      <c r="F3" s="67"/>
      <c r="G3" s="62"/>
      <c r="H3" s="63"/>
      <c r="I3" s="66"/>
      <c r="J3" s="66"/>
      <c r="K3" s="78"/>
      <c r="L3" s="78"/>
      <c r="M3" s="79"/>
      <c r="N3" s="80"/>
    </row>
    <row r="4" spans="1:14" x14ac:dyDescent="0.3">
      <c r="A4" s="60"/>
      <c r="B4" s="61"/>
      <c r="C4" s="62"/>
      <c r="D4" s="63"/>
      <c r="E4" s="64"/>
      <c r="F4" s="67"/>
      <c r="G4" s="62"/>
      <c r="H4" s="63"/>
      <c r="I4" s="66"/>
      <c r="J4" s="66"/>
      <c r="K4" s="78"/>
      <c r="L4" s="78"/>
      <c r="M4" s="79"/>
      <c r="N4" s="80"/>
    </row>
    <row r="5" spans="1:14" ht="73.2" customHeight="1" thickBot="1" x14ac:dyDescent="0.35">
      <c r="A5" s="68"/>
      <c r="B5" s="69"/>
      <c r="C5" s="70"/>
      <c r="D5" s="71"/>
      <c r="E5" s="72"/>
      <c r="F5" s="73"/>
      <c r="G5" s="70"/>
      <c r="H5" s="71"/>
      <c r="I5" s="74"/>
      <c r="J5" s="74"/>
      <c r="K5" s="81"/>
      <c r="L5" s="81"/>
      <c r="M5" s="82"/>
      <c r="N5" s="83"/>
    </row>
    <row r="6" spans="1:14" ht="15" thickBot="1" x14ac:dyDescent="0.35">
      <c r="A6" s="28" t="s">
        <v>129</v>
      </c>
      <c r="B6" s="103">
        <v>40206</v>
      </c>
      <c r="C6" s="104" t="s">
        <v>20</v>
      </c>
      <c r="D6" s="105" t="s">
        <v>11</v>
      </c>
      <c r="E6" s="104" t="s">
        <v>130</v>
      </c>
      <c r="F6" s="104"/>
      <c r="G6" s="104">
        <v>5</v>
      </c>
      <c r="H6" s="104" t="s">
        <v>12</v>
      </c>
      <c r="I6" s="106">
        <v>162473</v>
      </c>
      <c r="J6" s="107" t="s">
        <v>13</v>
      </c>
      <c r="K6" s="104"/>
      <c r="L6" s="104"/>
      <c r="M6" s="104"/>
      <c r="N6" s="108"/>
    </row>
    <row r="7" spans="1:14" ht="15" thickBot="1" x14ac:dyDescent="0.35">
      <c r="A7" s="28" t="s">
        <v>131</v>
      </c>
      <c r="B7" s="103">
        <v>39422</v>
      </c>
      <c r="C7" s="104" t="s">
        <v>20</v>
      </c>
      <c r="D7" s="105" t="s">
        <v>11</v>
      </c>
      <c r="E7" s="104" t="s">
        <v>130</v>
      </c>
      <c r="F7" s="104"/>
      <c r="G7" s="104">
        <v>5</v>
      </c>
      <c r="H7" s="104" t="s">
        <v>12</v>
      </c>
      <c r="I7" s="106">
        <v>71302</v>
      </c>
      <c r="J7" s="107" t="s">
        <v>13</v>
      </c>
      <c r="K7" s="104"/>
      <c r="L7" s="104"/>
      <c r="M7" s="104"/>
      <c r="N7" s="108"/>
    </row>
    <row r="8" spans="1:14" ht="15" thickBot="1" x14ac:dyDescent="0.35">
      <c r="A8" s="28" t="s">
        <v>132</v>
      </c>
      <c r="B8" s="103">
        <v>40990</v>
      </c>
      <c r="C8" s="103">
        <v>41256</v>
      </c>
      <c r="D8" s="105" t="s">
        <v>11</v>
      </c>
      <c r="E8" s="104" t="s">
        <v>130</v>
      </c>
      <c r="F8" s="104"/>
      <c r="G8" s="104">
        <v>5</v>
      </c>
      <c r="H8" s="104" t="s">
        <v>12</v>
      </c>
      <c r="I8" s="106">
        <v>1415009</v>
      </c>
      <c r="J8" s="107" t="s">
        <v>13</v>
      </c>
      <c r="K8" s="104"/>
      <c r="L8" s="104" t="s">
        <v>14</v>
      </c>
      <c r="M8" s="104"/>
      <c r="N8" s="108"/>
    </row>
    <row r="9" spans="1:14" ht="15" thickBot="1" x14ac:dyDescent="0.35">
      <c r="A9" s="28" t="s">
        <v>133</v>
      </c>
      <c r="B9" s="103">
        <v>39653</v>
      </c>
      <c r="C9" s="103">
        <v>39786</v>
      </c>
      <c r="D9" s="105" t="s">
        <v>11</v>
      </c>
      <c r="E9" s="104" t="s">
        <v>130</v>
      </c>
      <c r="F9" s="104"/>
      <c r="G9" s="104">
        <v>5</v>
      </c>
      <c r="H9" s="104" t="s">
        <v>12</v>
      </c>
      <c r="I9" s="106">
        <v>293967</v>
      </c>
      <c r="J9" s="107" t="s">
        <v>13</v>
      </c>
      <c r="K9" s="104"/>
      <c r="L9" s="104" t="s">
        <v>14</v>
      </c>
      <c r="M9" s="104"/>
      <c r="N9" s="108"/>
    </row>
    <row r="10" spans="1:14" x14ac:dyDescent="0.3">
      <c r="A10" s="109" t="s">
        <v>134</v>
      </c>
      <c r="B10" s="110" t="s">
        <v>20</v>
      </c>
      <c r="C10" s="111">
        <v>39163</v>
      </c>
      <c r="D10" s="112" t="s">
        <v>11</v>
      </c>
      <c r="E10" s="110" t="s">
        <v>130</v>
      </c>
      <c r="F10" s="110"/>
      <c r="G10" s="110">
        <v>5</v>
      </c>
      <c r="H10" s="110" t="s">
        <v>12</v>
      </c>
      <c r="I10" s="113">
        <v>255439</v>
      </c>
      <c r="J10" s="114" t="s">
        <v>13</v>
      </c>
      <c r="K10" s="110"/>
      <c r="L10" s="110"/>
      <c r="M10" s="110"/>
      <c r="N10" s="115"/>
    </row>
    <row r="12" spans="1:14" ht="112.8" customHeight="1" x14ac:dyDescent="0.3">
      <c r="A12" s="4" t="s">
        <v>246</v>
      </c>
      <c r="B12" s="5"/>
      <c r="C12" s="5"/>
      <c r="D12" s="5"/>
      <c r="E12" s="5"/>
      <c r="F12" s="5"/>
      <c r="G12" s="5"/>
      <c r="H12" s="5"/>
      <c r="I12" s="5"/>
      <c r="J12" s="5"/>
      <c r="K12" s="5"/>
      <c r="L12" s="5"/>
      <c r="M12" s="5"/>
      <c r="N12" s="5"/>
    </row>
  </sheetData>
  <sheetProtection algorithmName="SHA-512" hashValue="cqYSHdEDYzufIHjdOope3JQtW5vXvVGXk505DW/ZQ/+tJ82Nc97RXzObXk/ckShra1/GKBD8efhDwqK0q/u7zA==" saltValue="7pNAexROpenN7vPV1dPu3Q==" spinCount="100000" sheet="1" objects="1" scenarios="1"/>
  <mergeCells count="16">
    <mergeCell ref="A12:N12"/>
    <mergeCell ref="F2:F5"/>
    <mergeCell ref="G2:G5"/>
    <mergeCell ref="H2:H5"/>
    <mergeCell ref="I2:I5"/>
    <mergeCell ref="J2:J5"/>
    <mergeCell ref="A1:J1"/>
    <mergeCell ref="K1:K5"/>
    <mergeCell ref="L1:L5"/>
    <mergeCell ref="M1:M5"/>
    <mergeCell ref="N1:N5"/>
    <mergeCell ref="A2:A5"/>
    <mergeCell ref="B2:B5"/>
    <mergeCell ref="C2:C5"/>
    <mergeCell ref="D2:D5"/>
    <mergeCell ref="E2: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DAC51-5124-4020-AA78-509DEE2002A1}">
  <sheetPr>
    <tabColor rgb="FF00B050"/>
  </sheetPr>
  <dimension ref="A1:N24"/>
  <sheetViews>
    <sheetView workbookViewId="0">
      <selection sqref="A1:J1"/>
    </sheetView>
  </sheetViews>
  <sheetFormatPr defaultRowHeight="14.4" x14ac:dyDescent="0.3"/>
  <cols>
    <col min="1" max="1" width="29.6640625" bestFit="1" customWidth="1"/>
    <col min="2" max="2" width="25.77734375" bestFit="1" customWidth="1"/>
    <col min="3" max="3" width="18.88671875" bestFit="1" customWidth="1"/>
    <col min="4" max="4" width="15.44140625" bestFit="1" customWidth="1"/>
    <col min="5" max="5" width="9.6640625" customWidth="1"/>
    <col min="6" max="6" width="16.5546875" bestFit="1" customWidth="1"/>
    <col min="7" max="7" width="8.21875" bestFit="1" customWidth="1"/>
    <col min="8" max="8" width="18.109375" bestFit="1" customWidth="1"/>
    <col min="9" max="9" width="12.6640625" customWidth="1"/>
    <col min="10" max="10" width="23" bestFit="1" customWidth="1"/>
    <col min="11" max="14" width="2.77734375" bestFit="1" customWidth="1"/>
  </cols>
  <sheetData>
    <row r="1" spans="1:14" ht="21.6" thickBot="1" x14ac:dyDescent="0.35">
      <c r="A1" s="1" t="s">
        <v>161</v>
      </c>
      <c r="B1" s="2"/>
      <c r="C1" s="2"/>
      <c r="D1" s="2"/>
      <c r="E1" s="2"/>
      <c r="F1" s="2"/>
      <c r="G1" s="2"/>
      <c r="H1" s="2"/>
      <c r="I1" s="2"/>
      <c r="J1" s="3"/>
      <c r="K1" s="75" t="s">
        <v>109</v>
      </c>
      <c r="L1" s="75" t="s">
        <v>110</v>
      </c>
      <c r="M1" s="76" t="s">
        <v>111</v>
      </c>
      <c r="N1" s="77" t="s">
        <v>112</v>
      </c>
    </row>
    <row r="2" spans="1:14" x14ac:dyDescent="0.3">
      <c r="A2" s="60" t="s">
        <v>0</v>
      </c>
      <c r="B2" s="61" t="s">
        <v>1</v>
      </c>
      <c r="C2" s="62" t="s">
        <v>107</v>
      </c>
      <c r="D2" s="63" t="s">
        <v>2</v>
      </c>
      <c r="E2" s="64" t="s">
        <v>3</v>
      </c>
      <c r="F2" s="65" t="s">
        <v>4</v>
      </c>
      <c r="G2" s="62" t="s">
        <v>108</v>
      </c>
      <c r="H2" s="63" t="s">
        <v>5</v>
      </c>
      <c r="I2" s="66" t="s">
        <v>6</v>
      </c>
      <c r="J2" s="66" t="s">
        <v>7</v>
      </c>
      <c r="K2" s="78"/>
      <c r="L2" s="78"/>
      <c r="M2" s="79"/>
      <c r="N2" s="80"/>
    </row>
    <row r="3" spans="1:14" x14ac:dyDescent="0.3">
      <c r="A3" s="60"/>
      <c r="B3" s="61"/>
      <c r="C3" s="62"/>
      <c r="D3" s="63"/>
      <c r="E3" s="64"/>
      <c r="F3" s="67"/>
      <c r="G3" s="62"/>
      <c r="H3" s="63"/>
      <c r="I3" s="66"/>
      <c r="J3" s="66"/>
      <c r="K3" s="78"/>
      <c r="L3" s="78"/>
      <c r="M3" s="79"/>
      <c r="N3" s="80"/>
    </row>
    <row r="4" spans="1:14" x14ac:dyDescent="0.3">
      <c r="A4" s="60"/>
      <c r="B4" s="61"/>
      <c r="C4" s="62"/>
      <c r="D4" s="63"/>
      <c r="E4" s="64"/>
      <c r="F4" s="67"/>
      <c r="G4" s="62"/>
      <c r="H4" s="63"/>
      <c r="I4" s="66"/>
      <c r="J4" s="66"/>
      <c r="K4" s="78"/>
      <c r="L4" s="78"/>
      <c r="M4" s="79"/>
      <c r="N4" s="80"/>
    </row>
    <row r="5" spans="1:14" ht="73.2" customHeight="1" thickBot="1" x14ac:dyDescent="0.35">
      <c r="A5" s="68"/>
      <c r="B5" s="69"/>
      <c r="C5" s="70"/>
      <c r="D5" s="71"/>
      <c r="E5" s="72"/>
      <c r="F5" s="73"/>
      <c r="G5" s="70"/>
      <c r="H5" s="71"/>
      <c r="I5" s="74"/>
      <c r="J5" s="74"/>
      <c r="K5" s="81"/>
      <c r="L5" s="81"/>
      <c r="M5" s="82"/>
      <c r="N5" s="83"/>
    </row>
    <row r="6" spans="1:14" ht="15" thickBot="1" x14ac:dyDescent="0.35">
      <c r="A6" s="28" t="s">
        <v>21</v>
      </c>
      <c r="B6" s="103">
        <v>43279</v>
      </c>
      <c r="C6" s="104" t="s">
        <v>20</v>
      </c>
      <c r="D6" s="105" t="s">
        <v>11</v>
      </c>
      <c r="E6" s="104" t="s">
        <v>144</v>
      </c>
      <c r="F6" s="103">
        <v>43635</v>
      </c>
      <c r="G6" s="104">
        <v>1</v>
      </c>
      <c r="H6" s="104" t="s">
        <v>12</v>
      </c>
      <c r="I6" s="106">
        <v>180746</v>
      </c>
      <c r="J6" s="107" t="s">
        <v>13</v>
      </c>
      <c r="K6" s="116"/>
      <c r="L6" s="116"/>
      <c r="M6" s="116"/>
      <c r="N6" s="117"/>
    </row>
    <row r="7" spans="1:14" ht="15" thickBot="1" x14ac:dyDescent="0.35">
      <c r="A7" s="28" t="s">
        <v>145</v>
      </c>
      <c r="B7" s="103">
        <v>43083</v>
      </c>
      <c r="C7" s="104" t="s">
        <v>20</v>
      </c>
      <c r="D7" s="105" t="s">
        <v>11</v>
      </c>
      <c r="E7" s="104" t="s">
        <v>144</v>
      </c>
      <c r="F7" s="103">
        <v>43698</v>
      </c>
      <c r="G7" s="104">
        <v>1</v>
      </c>
      <c r="H7" s="104" t="s">
        <v>12</v>
      </c>
      <c r="I7" s="106">
        <v>63215</v>
      </c>
      <c r="J7" s="107" t="s">
        <v>13</v>
      </c>
      <c r="K7" s="116"/>
      <c r="L7" s="116"/>
      <c r="M7" s="116"/>
      <c r="N7" s="117"/>
    </row>
    <row r="8" spans="1:14" ht="15" thickBot="1" x14ac:dyDescent="0.35">
      <c r="A8" s="28" t="s">
        <v>146</v>
      </c>
      <c r="B8" s="103">
        <v>43083</v>
      </c>
      <c r="C8" s="104" t="s">
        <v>20</v>
      </c>
      <c r="D8" s="105" t="s">
        <v>11</v>
      </c>
      <c r="E8" s="104" t="s">
        <v>144</v>
      </c>
      <c r="F8" s="103">
        <v>43620</v>
      </c>
      <c r="G8" s="104">
        <v>1</v>
      </c>
      <c r="H8" s="104" t="s">
        <v>12</v>
      </c>
      <c r="I8" s="106">
        <v>1377752</v>
      </c>
      <c r="J8" s="107" t="s">
        <v>13</v>
      </c>
      <c r="K8" s="116"/>
      <c r="L8" s="116"/>
      <c r="M8" s="104" t="s">
        <v>14</v>
      </c>
      <c r="N8" s="117"/>
    </row>
    <row r="9" spans="1:14" ht="15" thickBot="1" x14ac:dyDescent="0.35">
      <c r="A9" s="28" t="s">
        <v>147</v>
      </c>
      <c r="B9" s="103">
        <v>43398</v>
      </c>
      <c r="C9" s="104" t="s">
        <v>20</v>
      </c>
      <c r="D9" s="105" t="s">
        <v>11</v>
      </c>
      <c r="E9" s="104" t="s">
        <v>144</v>
      </c>
      <c r="F9" s="103">
        <v>43447</v>
      </c>
      <c r="G9" s="104">
        <v>1</v>
      </c>
      <c r="H9" s="104" t="s">
        <v>12</v>
      </c>
      <c r="I9" s="106">
        <v>316602</v>
      </c>
      <c r="J9" s="107" t="s">
        <v>13</v>
      </c>
      <c r="K9" s="104"/>
      <c r="L9" s="104"/>
      <c r="M9" s="104" t="s">
        <v>14</v>
      </c>
      <c r="N9" s="108"/>
    </row>
    <row r="10" spans="1:14" ht="15" thickBot="1" x14ac:dyDescent="0.35">
      <c r="A10" s="28" t="s">
        <v>148</v>
      </c>
      <c r="B10" s="103">
        <v>42887</v>
      </c>
      <c r="C10" s="104" t="s">
        <v>20</v>
      </c>
      <c r="D10" s="105" t="s">
        <v>11</v>
      </c>
      <c r="E10" s="104" t="s">
        <v>144</v>
      </c>
      <c r="F10" s="103">
        <v>43325</v>
      </c>
      <c r="G10" s="104">
        <v>1</v>
      </c>
      <c r="H10" s="104" t="s">
        <v>12</v>
      </c>
      <c r="I10" s="106">
        <v>580995</v>
      </c>
      <c r="J10" s="107" t="s">
        <v>13</v>
      </c>
      <c r="K10" s="104"/>
      <c r="L10" s="104"/>
      <c r="M10" s="104" t="s">
        <v>14</v>
      </c>
      <c r="N10" s="108"/>
    </row>
    <row r="11" spans="1:14" ht="15" thickBot="1" x14ac:dyDescent="0.35">
      <c r="A11" s="28" t="s">
        <v>149</v>
      </c>
      <c r="B11" s="103">
        <v>42691</v>
      </c>
      <c r="C11" s="104" t="s">
        <v>20</v>
      </c>
      <c r="D11" s="105" t="s">
        <v>11</v>
      </c>
      <c r="E11" s="104" t="s">
        <v>144</v>
      </c>
      <c r="F11" s="103">
        <v>42852</v>
      </c>
      <c r="G11" s="104">
        <v>1</v>
      </c>
      <c r="H11" s="104" t="s">
        <v>12</v>
      </c>
      <c r="I11" s="106">
        <v>194485</v>
      </c>
      <c r="J11" s="107" t="s">
        <v>13</v>
      </c>
      <c r="K11" s="104"/>
      <c r="L11" s="104"/>
      <c r="M11" s="104" t="s">
        <v>14</v>
      </c>
      <c r="N11" s="108"/>
    </row>
    <row r="12" spans="1:14" ht="15" thickBot="1" x14ac:dyDescent="0.35">
      <c r="A12" s="28" t="s">
        <v>150</v>
      </c>
      <c r="B12" s="103">
        <v>42341</v>
      </c>
      <c r="C12" s="104" t="s">
        <v>20</v>
      </c>
      <c r="D12" s="105" t="s">
        <v>11</v>
      </c>
      <c r="E12" s="104" t="s">
        <v>144</v>
      </c>
      <c r="F12" s="103">
        <v>42516</v>
      </c>
      <c r="G12" s="104">
        <v>1</v>
      </c>
      <c r="H12" s="104" t="s">
        <v>12</v>
      </c>
      <c r="I12" s="106">
        <v>784862</v>
      </c>
      <c r="J12" s="107" t="s">
        <v>13</v>
      </c>
      <c r="K12" s="104"/>
      <c r="L12" s="104" t="s">
        <v>14</v>
      </c>
      <c r="M12" s="104"/>
      <c r="N12" s="108"/>
    </row>
    <row r="13" spans="1:14" ht="15" thickBot="1" x14ac:dyDescent="0.35">
      <c r="A13" s="28" t="s">
        <v>151</v>
      </c>
      <c r="B13" s="103">
        <v>42061</v>
      </c>
      <c r="C13" s="104" t="s">
        <v>20</v>
      </c>
      <c r="D13" s="105" t="s">
        <v>11</v>
      </c>
      <c r="E13" s="104" t="s">
        <v>144</v>
      </c>
      <c r="F13" s="103">
        <v>42635</v>
      </c>
      <c r="G13" s="104">
        <v>1</v>
      </c>
      <c r="H13" s="104" t="s">
        <v>12</v>
      </c>
      <c r="I13" s="106">
        <v>968657</v>
      </c>
      <c r="J13" s="107" t="s">
        <v>13</v>
      </c>
      <c r="K13" s="104"/>
      <c r="L13" s="104"/>
      <c r="M13" s="104"/>
      <c r="N13" s="108"/>
    </row>
    <row r="14" spans="1:14" ht="15" thickBot="1" x14ac:dyDescent="0.35">
      <c r="A14" s="28" t="s">
        <v>152</v>
      </c>
      <c r="B14" s="103">
        <v>41543</v>
      </c>
      <c r="C14" s="104" t="s">
        <v>20</v>
      </c>
      <c r="D14" s="105" t="s">
        <v>11</v>
      </c>
      <c r="E14" s="104" t="s">
        <v>144</v>
      </c>
      <c r="F14" s="103">
        <v>41990</v>
      </c>
      <c r="G14" s="104">
        <v>1</v>
      </c>
      <c r="H14" s="104" t="s">
        <v>12</v>
      </c>
      <c r="I14" s="106">
        <v>2010364</v>
      </c>
      <c r="J14" s="107" t="s">
        <v>13</v>
      </c>
      <c r="K14" s="104"/>
      <c r="L14" s="104" t="s">
        <v>14</v>
      </c>
      <c r="M14" s="104"/>
      <c r="N14" s="108"/>
    </row>
    <row r="15" spans="1:14" ht="15" thickBot="1" x14ac:dyDescent="0.35">
      <c r="A15" s="28" t="s">
        <v>153</v>
      </c>
      <c r="B15" s="103">
        <v>41361</v>
      </c>
      <c r="C15" s="104" t="s">
        <v>20</v>
      </c>
      <c r="D15" s="105" t="s">
        <v>11</v>
      </c>
      <c r="E15" s="104" t="s">
        <v>144</v>
      </c>
      <c r="F15" s="103">
        <v>41990</v>
      </c>
      <c r="G15" s="104">
        <v>1</v>
      </c>
      <c r="H15" s="104" t="s">
        <v>12</v>
      </c>
      <c r="I15" s="106">
        <v>140049</v>
      </c>
      <c r="J15" s="107" t="s">
        <v>13</v>
      </c>
      <c r="K15" s="104"/>
      <c r="L15" s="104"/>
      <c r="M15" s="104"/>
      <c r="N15" s="108"/>
    </row>
    <row r="16" spans="1:14" ht="15" thickBot="1" x14ac:dyDescent="0.35">
      <c r="A16" s="28" t="s">
        <v>154</v>
      </c>
      <c r="B16" s="103">
        <v>40934</v>
      </c>
      <c r="C16" s="104" t="s">
        <v>20</v>
      </c>
      <c r="D16" s="105" t="s">
        <v>11</v>
      </c>
      <c r="E16" s="104" t="s">
        <v>144</v>
      </c>
      <c r="F16" s="103">
        <v>41249</v>
      </c>
      <c r="G16" s="104">
        <v>1</v>
      </c>
      <c r="H16" s="104" t="s">
        <v>12</v>
      </c>
      <c r="I16" s="106">
        <v>260176</v>
      </c>
      <c r="J16" s="107" t="s">
        <v>13</v>
      </c>
      <c r="K16" s="104"/>
      <c r="L16" s="104"/>
      <c r="M16" s="104"/>
      <c r="N16" s="108"/>
    </row>
    <row r="17" spans="1:14" ht="15" thickBot="1" x14ac:dyDescent="0.35">
      <c r="A17" s="28" t="s">
        <v>155</v>
      </c>
      <c r="B17" s="103">
        <v>40885</v>
      </c>
      <c r="C17" s="104" t="s">
        <v>20</v>
      </c>
      <c r="D17" s="105" t="s">
        <v>11</v>
      </c>
      <c r="E17" s="104" t="s">
        <v>144</v>
      </c>
      <c r="F17" s="103">
        <v>41151</v>
      </c>
      <c r="G17" s="104">
        <v>1</v>
      </c>
      <c r="H17" s="104" t="s">
        <v>12</v>
      </c>
      <c r="I17" s="106">
        <v>516395</v>
      </c>
      <c r="J17" s="107" t="s">
        <v>13</v>
      </c>
      <c r="K17" s="104"/>
      <c r="L17" s="104" t="s">
        <v>14</v>
      </c>
      <c r="M17" s="104"/>
      <c r="N17" s="108"/>
    </row>
    <row r="18" spans="1:14" ht="15" thickBot="1" x14ac:dyDescent="0.35">
      <c r="A18" s="28" t="s">
        <v>156</v>
      </c>
      <c r="B18" s="103">
        <v>40843</v>
      </c>
      <c r="C18" s="104" t="s">
        <v>20</v>
      </c>
      <c r="D18" s="105" t="s">
        <v>11</v>
      </c>
      <c r="E18" s="104" t="s">
        <v>144</v>
      </c>
      <c r="F18" s="103">
        <v>41249</v>
      </c>
      <c r="G18" s="104">
        <v>1</v>
      </c>
      <c r="H18" s="104" t="s">
        <v>12</v>
      </c>
      <c r="I18" s="106">
        <v>246941</v>
      </c>
      <c r="J18" s="107" t="s">
        <v>13</v>
      </c>
      <c r="K18" s="104"/>
      <c r="L18" s="104" t="s">
        <v>14</v>
      </c>
      <c r="M18" s="104" t="s">
        <v>14</v>
      </c>
      <c r="N18" s="108"/>
    </row>
    <row r="19" spans="1:14" ht="15" thickBot="1" x14ac:dyDescent="0.35">
      <c r="A19" s="28" t="s">
        <v>157</v>
      </c>
      <c r="B19" s="103">
        <v>40626</v>
      </c>
      <c r="C19" s="104" t="s">
        <v>20</v>
      </c>
      <c r="D19" s="105" t="s">
        <v>11</v>
      </c>
      <c r="E19" s="104" t="s">
        <v>144</v>
      </c>
      <c r="F19" s="103">
        <v>41613</v>
      </c>
      <c r="G19" s="104">
        <v>1</v>
      </c>
      <c r="H19" s="104" t="s">
        <v>12</v>
      </c>
      <c r="I19" s="106">
        <v>1338444</v>
      </c>
      <c r="J19" s="107" t="s">
        <v>13</v>
      </c>
      <c r="K19" s="104"/>
      <c r="L19" s="104"/>
      <c r="M19" s="104"/>
      <c r="N19" s="108"/>
    </row>
    <row r="20" spans="1:14" ht="15" thickBot="1" x14ac:dyDescent="0.35">
      <c r="A20" s="28" t="s">
        <v>158</v>
      </c>
      <c r="B20" s="103">
        <v>40528</v>
      </c>
      <c r="C20" s="104" t="s">
        <v>20</v>
      </c>
      <c r="D20" s="105" t="s">
        <v>11</v>
      </c>
      <c r="E20" s="104" t="s">
        <v>144</v>
      </c>
      <c r="F20" s="103">
        <v>40885</v>
      </c>
      <c r="G20" s="104">
        <v>1</v>
      </c>
      <c r="H20" s="104" t="s">
        <v>12</v>
      </c>
      <c r="I20" s="106">
        <v>7900114</v>
      </c>
      <c r="J20" s="107" t="s">
        <v>13</v>
      </c>
      <c r="K20" s="104"/>
      <c r="L20" s="104" t="s">
        <v>14</v>
      </c>
      <c r="M20" s="104"/>
      <c r="N20" s="108"/>
    </row>
    <row r="21" spans="1:14" ht="15" thickBot="1" x14ac:dyDescent="0.35">
      <c r="A21" s="28" t="s">
        <v>159</v>
      </c>
      <c r="B21" s="103">
        <v>39513</v>
      </c>
      <c r="C21" s="104" t="s">
        <v>20</v>
      </c>
      <c r="D21" s="105" t="s">
        <v>11</v>
      </c>
      <c r="E21" s="104" t="s">
        <v>144</v>
      </c>
      <c r="F21" s="103">
        <v>39786</v>
      </c>
      <c r="G21" s="104">
        <v>1</v>
      </c>
      <c r="H21" s="104" t="s">
        <v>12</v>
      </c>
      <c r="I21" s="106">
        <v>53739</v>
      </c>
      <c r="J21" s="107" t="s">
        <v>13</v>
      </c>
      <c r="K21" s="104"/>
      <c r="L21" s="104"/>
      <c r="M21" s="104"/>
      <c r="N21" s="108"/>
    </row>
    <row r="22" spans="1:14" x14ac:dyDescent="0.3">
      <c r="A22" s="109" t="s">
        <v>160</v>
      </c>
      <c r="B22" s="111">
        <v>39380</v>
      </c>
      <c r="C22" s="110" t="s">
        <v>20</v>
      </c>
      <c r="D22" s="112" t="s">
        <v>11</v>
      </c>
      <c r="E22" s="110" t="s">
        <v>144</v>
      </c>
      <c r="F22" s="111">
        <v>39625</v>
      </c>
      <c r="G22" s="110">
        <v>1</v>
      </c>
      <c r="H22" s="110" t="s">
        <v>12</v>
      </c>
      <c r="I22" s="113">
        <v>1942989</v>
      </c>
      <c r="J22" s="114" t="s">
        <v>13</v>
      </c>
      <c r="K22" s="110"/>
      <c r="L22" s="110" t="s">
        <v>14</v>
      </c>
      <c r="M22" s="110"/>
      <c r="N22" s="115"/>
    </row>
    <row r="24" spans="1:14" ht="112.8" customHeight="1" x14ac:dyDescent="0.3">
      <c r="A24" s="4" t="s">
        <v>246</v>
      </c>
      <c r="B24" s="5"/>
      <c r="C24" s="5"/>
      <c r="D24" s="5"/>
      <c r="E24" s="5"/>
      <c r="F24" s="5"/>
      <c r="G24" s="5"/>
      <c r="H24" s="5"/>
      <c r="I24" s="5"/>
      <c r="J24" s="5"/>
      <c r="K24" s="5"/>
      <c r="L24" s="5"/>
      <c r="M24" s="5"/>
      <c r="N24" s="5"/>
    </row>
  </sheetData>
  <sheetProtection algorithmName="SHA-512" hashValue="SKJ3Nxs6UG/rlGcDWdHhGqkBDIsE0t2WTROrI1MMfVkRlNajDcIEYwwBKU4xZ6gwp0D+iB03mkJRJlHtTCS9Ew==" saltValue="EOt/dlmZyqc4ur20Z3wS2A==" spinCount="100000" sheet="1" objects="1" scenarios="1"/>
  <mergeCells count="16">
    <mergeCell ref="F2:F5"/>
    <mergeCell ref="G2:G5"/>
    <mergeCell ref="H2:H5"/>
    <mergeCell ref="I2:I5"/>
    <mergeCell ref="J2:J5"/>
    <mergeCell ref="A24:N24"/>
    <mergeCell ref="A1:J1"/>
    <mergeCell ref="K1:K5"/>
    <mergeCell ref="L1:L5"/>
    <mergeCell ref="M1:M5"/>
    <mergeCell ref="N1:N5"/>
    <mergeCell ref="A2:A5"/>
    <mergeCell ref="B2:B5"/>
    <mergeCell ref="C2:C5"/>
    <mergeCell ref="D2:D5"/>
    <mergeCell ref="E2: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F07B7-77E1-4CA5-9ED8-A90C94384D5A}">
  <sheetPr>
    <tabColor rgb="FF00B050"/>
  </sheetPr>
  <dimension ref="A1:N62"/>
  <sheetViews>
    <sheetView workbookViewId="0">
      <selection sqref="A1:J1"/>
    </sheetView>
  </sheetViews>
  <sheetFormatPr defaultRowHeight="14.4" x14ac:dyDescent="0.3"/>
  <cols>
    <col min="1" max="1" width="34.33203125" customWidth="1"/>
    <col min="2" max="2" width="25.77734375" bestFit="1" customWidth="1"/>
    <col min="3" max="3" width="18.88671875" bestFit="1" customWidth="1"/>
    <col min="4" max="4" width="15.44140625" bestFit="1" customWidth="1"/>
    <col min="5" max="5" width="9.6640625" customWidth="1"/>
    <col min="6" max="6" width="16.5546875" bestFit="1" customWidth="1"/>
    <col min="7" max="7" width="8.21875" bestFit="1" customWidth="1"/>
    <col min="8" max="8" width="18.109375" bestFit="1" customWidth="1"/>
    <col min="9" max="9" width="12.6640625" customWidth="1"/>
    <col min="10" max="10" width="23" bestFit="1" customWidth="1"/>
    <col min="11" max="14" width="2.77734375" bestFit="1" customWidth="1"/>
  </cols>
  <sheetData>
    <row r="1" spans="1:14" ht="21.6" thickBot="1" x14ac:dyDescent="0.35">
      <c r="A1" s="1" t="s">
        <v>162</v>
      </c>
      <c r="B1" s="2"/>
      <c r="C1" s="2"/>
      <c r="D1" s="2"/>
      <c r="E1" s="2"/>
      <c r="F1" s="2"/>
      <c r="G1" s="2"/>
      <c r="H1" s="2"/>
      <c r="I1" s="2"/>
      <c r="J1" s="3"/>
      <c r="K1" s="75" t="s">
        <v>109</v>
      </c>
      <c r="L1" s="75" t="s">
        <v>110</v>
      </c>
      <c r="M1" s="76" t="s">
        <v>111</v>
      </c>
      <c r="N1" s="77" t="s">
        <v>112</v>
      </c>
    </row>
    <row r="2" spans="1:14" x14ac:dyDescent="0.3">
      <c r="A2" s="60" t="s">
        <v>0</v>
      </c>
      <c r="B2" s="61" t="s">
        <v>1</v>
      </c>
      <c r="C2" s="62" t="s">
        <v>107</v>
      </c>
      <c r="D2" s="63" t="s">
        <v>2</v>
      </c>
      <c r="E2" s="64" t="s">
        <v>3</v>
      </c>
      <c r="F2" s="65" t="s">
        <v>4</v>
      </c>
      <c r="G2" s="62" t="s">
        <v>108</v>
      </c>
      <c r="H2" s="63" t="s">
        <v>5</v>
      </c>
      <c r="I2" s="66" t="s">
        <v>6</v>
      </c>
      <c r="J2" s="66" t="s">
        <v>7</v>
      </c>
      <c r="K2" s="78"/>
      <c r="L2" s="78"/>
      <c r="M2" s="79"/>
      <c r="N2" s="80"/>
    </row>
    <row r="3" spans="1:14" x14ac:dyDescent="0.3">
      <c r="A3" s="60"/>
      <c r="B3" s="61"/>
      <c r="C3" s="62"/>
      <c r="D3" s="63"/>
      <c r="E3" s="64"/>
      <c r="F3" s="67"/>
      <c r="G3" s="62"/>
      <c r="H3" s="63"/>
      <c r="I3" s="66"/>
      <c r="J3" s="66"/>
      <c r="K3" s="78"/>
      <c r="L3" s="78"/>
      <c r="M3" s="79"/>
      <c r="N3" s="80"/>
    </row>
    <row r="4" spans="1:14" x14ac:dyDescent="0.3">
      <c r="A4" s="60"/>
      <c r="B4" s="61"/>
      <c r="C4" s="62"/>
      <c r="D4" s="63"/>
      <c r="E4" s="64"/>
      <c r="F4" s="67"/>
      <c r="G4" s="62"/>
      <c r="H4" s="63"/>
      <c r="I4" s="66"/>
      <c r="J4" s="66"/>
      <c r="K4" s="78"/>
      <c r="L4" s="78"/>
      <c r="M4" s="79"/>
      <c r="N4" s="80"/>
    </row>
    <row r="5" spans="1:14" ht="73.2" customHeight="1" thickBot="1" x14ac:dyDescent="0.35">
      <c r="A5" s="68"/>
      <c r="B5" s="69"/>
      <c r="C5" s="70"/>
      <c r="D5" s="71"/>
      <c r="E5" s="72"/>
      <c r="F5" s="73"/>
      <c r="G5" s="70"/>
      <c r="H5" s="71"/>
      <c r="I5" s="74"/>
      <c r="J5" s="74"/>
      <c r="K5" s="81"/>
      <c r="L5" s="81"/>
      <c r="M5" s="82"/>
      <c r="N5" s="83"/>
    </row>
    <row r="6" spans="1:14" ht="15" thickBot="1" x14ac:dyDescent="0.35">
      <c r="A6" s="28" t="s">
        <v>163</v>
      </c>
      <c r="B6" s="103">
        <v>42341</v>
      </c>
      <c r="C6" s="103">
        <v>43083</v>
      </c>
      <c r="D6" s="105" t="s">
        <v>11</v>
      </c>
      <c r="E6" s="104" t="s">
        <v>164</v>
      </c>
      <c r="F6" s="103">
        <v>43220</v>
      </c>
      <c r="G6" s="104">
        <v>2</v>
      </c>
      <c r="H6" s="104" t="s">
        <v>12</v>
      </c>
      <c r="I6" s="106">
        <v>276290</v>
      </c>
      <c r="J6" s="107" t="s">
        <v>13</v>
      </c>
      <c r="K6" s="104"/>
      <c r="L6" s="104" t="s">
        <v>14</v>
      </c>
      <c r="M6" s="104" t="s">
        <v>14</v>
      </c>
      <c r="N6" s="108"/>
    </row>
    <row r="7" spans="1:14" ht="15" thickBot="1" x14ac:dyDescent="0.35">
      <c r="A7" s="38" t="s">
        <v>165</v>
      </c>
      <c r="B7" s="118">
        <v>42152</v>
      </c>
      <c r="C7" s="118">
        <v>42341</v>
      </c>
      <c r="D7" s="119" t="s">
        <v>11</v>
      </c>
      <c r="E7" s="120" t="s">
        <v>166</v>
      </c>
      <c r="F7" s="118">
        <v>43593</v>
      </c>
      <c r="G7" s="120">
        <v>4</v>
      </c>
      <c r="H7" s="120" t="s">
        <v>33</v>
      </c>
      <c r="I7" s="121">
        <v>156490</v>
      </c>
      <c r="J7" s="122" t="s">
        <v>13</v>
      </c>
      <c r="K7" s="123"/>
      <c r="L7" s="123"/>
      <c r="M7" s="123"/>
      <c r="N7" s="124"/>
    </row>
    <row r="8" spans="1:14" ht="15" thickBot="1" x14ac:dyDescent="0.35">
      <c r="A8" s="28" t="s">
        <v>167</v>
      </c>
      <c r="B8" s="103">
        <v>42120</v>
      </c>
      <c r="C8" s="103">
        <v>42341</v>
      </c>
      <c r="D8" s="105" t="s">
        <v>11</v>
      </c>
      <c r="E8" s="104" t="s">
        <v>164</v>
      </c>
      <c r="F8" s="103">
        <v>42856</v>
      </c>
      <c r="G8" s="104">
        <v>4</v>
      </c>
      <c r="H8" s="104" t="s">
        <v>12</v>
      </c>
      <c r="I8" s="106">
        <v>292421</v>
      </c>
      <c r="J8" s="107" t="s">
        <v>13</v>
      </c>
      <c r="K8" s="104"/>
      <c r="L8" s="104"/>
      <c r="M8" s="104" t="s">
        <v>14</v>
      </c>
      <c r="N8" s="108"/>
    </row>
    <row r="9" spans="1:14" ht="15" thickBot="1" x14ac:dyDescent="0.35">
      <c r="A9" s="28" t="s">
        <v>168</v>
      </c>
      <c r="B9" s="103">
        <v>41990</v>
      </c>
      <c r="C9" s="103">
        <v>42341</v>
      </c>
      <c r="D9" s="105" t="s">
        <v>11</v>
      </c>
      <c r="E9" s="104" t="s">
        <v>164</v>
      </c>
      <c r="F9" s="103">
        <v>42856</v>
      </c>
      <c r="G9" s="104">
        <v>4</v>
      </c>
      <c r="H9" s="104" t="s">
        <v>12</v>
      </c>
      <c r="I9" s="106">
        <v>378703</v>
      </c>
      <c r="J9" s="107" t="s">
        <v>13</v>
      </c>
      <c r="K9" s="104"/>
      <c r="L9" s="104"/>
      <c r="M9" s="104"/>
      <c r="N9" s="108"/>
    </row>
    <row r="10" spans="1:14" ht="15" thickBot="1" x14ac:dyDescent="0.35">
      <c r="A10" s="38" t="s">
        <v>169</v>
      </c>
      <c r="B10" s="118">
        <v>41990</v>
      </c>
      <c r="C10" s="118">
        <v>42269</v>
      </c>
      <c r="D10" s="119" t="s">
        <v>11</v>
      </c>
      <c r="E10" s="120" t="s">
        <v>164</v>
      </c>
      <c r="F10" s="118">
        <v>43738</v>
      </c>
      <c r="G10" s="120">
        <v>2</v>
      </c>
      <c r="H10" s="120" t="s">
        <v>33</v>
      </c>
      <c r="I10" s="121">
        <v>272369</v>
      </c>
      <c r="J10" s="122" t="s">
        <v>13</v>
      </c>
      <c r="K10" s="125"/>
      <c r="L10" s="125"/>
      <c r="M10" s="120" t="s">
        <v>14</v>
      </c>
      <c r="N10" s="126"/>
    </row>
    <row r="11" spans="1:14" ht="15" thickBot="1" x14ac:dyDescent="0.35">
      <c r="A11" s="28" t="s">
        <v>170</v>
      </c>
      <c r="B11" s="103">
        <v>41717</v>
      </c>
      <c r="C11" s="103">
        <v>41753</v>
      </c>
      <c r="D11" s="105" t="s">
        <v>11</v>
      </c>
      <c r="E11" s="104" t="s">
        <v>164</v>
      </c>
      <c r="F11" s="103">
        <v>43157</v>
      </c>
      <c r="G11" s="104">
        <v>2</v>
      </c>
      <c r="H11" s="104" t="s">
        <v>12</v>
      </c>
      <c r="I11" s="106">
        <v>971028</v>
      </c>
      <c r="J11" s="107" t="s">
        <v>13</v>
      </c>
      <c r="K11" s="104"/>
      <c r="L11" s="104"/>
      <c r="M11" s="104"/>
      <c r="N11" s="108"/>
    </row>
    <row r="12" spans="1:14" ht="15" thickBot="1" x14ac:dyDescent="0.35">
      <c r="A12" s="28" t="s">
        <v>171</v>
      </c>
      <c r="B12" s="103">
        <v>41480</v>
      </c>
      <c r="C12" s="103">
        <v>41613</v>
      </c>
      <c r="D12" s="105" t="s">
        <v>11</v>
      </c>
      <c r="E12" s="104" t="s">
        <v>164</v>
      </c>
      <c r="F12" s="103">
        <v>42178</v>
      </c>
      <c r="G12" s="104">
        <v>4</v>
      </c>
      <c r="H12" s="104" t="s">
        <v>12</v>
      </c>
      <c r="I12" s="106">
        <v>258518</v>
      </c>
      <c r="J12" s="107" t="s">
        <v>13</v>
      </c>
      <c r="K12" s="104"/>
      <c r="L12" s="104"/>
      <c r="M12" s="104" t="s">
        <v>14</v>
      </c>
      <c r="N12" s="108"/>
    </row>
    <row r="13" spans="1:14" ht="15" thickBot="1" x14ac:dyDescent="0.35">
      <c r="A13" s="38" t="s">
        <v>172</v>
      </c>
      <c r="B13" s="118">
        <v>41508</v>
      </c>
      <c r="C13" s="118">
        <v>41613</v>
      </c>
      <c r="D13" s="119" t="s">
        <v>11</v>
      </c>
      <c r="E13" s="120" t="s">
        <v>164</v>
      </c>
      <c r="F13" s="118">
        <v>43614</v>
      </c>
      <c r="G13" s="120">
        <v>2</v>
      </c>
      <c r="H13" s="120" t="s">
        <v>33</v>
      </c>
      <c r="I13" s="121">
        <v>136744</v>
      </c>
      <c r="J13" s="122" t="s">
        <v>13</v>
      </c>
      <c r="K13" s="125"/>
      <c r="L13" s="125"/>
      <c r="M13" s="120" t="s">
        <v>14</v>
      </c>
      <c r="N13" s="126"/>
    </row>
    <row r="14" spans="1:14" ht="15" thickBot="1" x14ac:dyDescent="0.35">
      <c r="A14" s="38" t="s">
        <v>173</v>
      </c>
      <c r="B14" s="118">
        <v>41256</v>
      </c>
      <c r="C14" s="118">
        <v>41571</v>
      </c>
      <c r="D14" s="119" t="s">
        <v>11</v>
      </c>
      <c r="E14" s="120" t="s">
        <v>164</v>
      </c>
      <c r="F14" s="118">
        <v>43238</v>
      </c>
      <c r="G14" s="120">
        <v>2</v>
      </c>
      <c r="H14" s="120" t="s">
        <v>33</v>
      </c>
      <c r="I14" s="121">
        <v>267762</v>
      </c>
      <c r="J14" s="122" t="s">
        <v>13</v>
      </c>
      <c r="K14" s="120" t="s">
        <v>14</v>
      </c>
      <c r="L14" s="125"/>
      <c r="M14" s="123"/>
      <c r="N14" s="126"/>
    </row>
    <row r="15" spans="1:14" ht="15" thickBot="1" x14ac:dyDescent="0.35">
      <c r="A15" s="38" t="s">
        <v>174</v>
      </c>
      <c r="B15" s="118">
        <v>41361</v>
      </c>
      <c r="C15" s="118">
        <v>41613</v>
      </c>
      <c r="D15" s="119" t="s">
        <v>11</v>
      </c>
      <c r="E15" s="120" t="s">
        <v>164</v>
      </c>
      <c r="F15" s="118">
        <v>43059</v>
      </c>
      <c r="G15" s="120">
        <v>2</v>
      </c>
      <c r="H15" s="120" t="s">
        <v>33</v>
      </c>
      <c r="I15" s="121">
        <v>325111</v>
      </c>
      <c r="J15" s="122" t="s">
        <v>13</v>
      </c>
      <c r="K15" s="123"/>
      <c r="L15" s="125"/>
      <c r="M15" s="123"/>
      <c r="N15" s="126"/>
    </row>
    <row r="16" spans="1:14" ht="15" thickBot="1" x14ac:dyDescent="0.35">
      <c r="A16" s="38" t="s">
        <v>175</v>
      </c>
      <c r="B16" s="120" t="s">
        <v>20</v>
      </c>
      <c r="C16" s="118">
        <v>41207</v>
      </c>
      <c r="D16" s="119" t="s">
        <v>11</v>
      </c>
      <c r="E16" s="120" t="s">
        <v>164</v>
      </c>
      <c r="F16" s="118">
        <v>42986</v>
      </c>
      <c r="G16" s="120">
        <v>2</v>
      </c>
      <c r="H16" s="120" t="s">
        <v>33</v>
      </c>
      <c r="I16" s="121">
        <v>133617</v>
      </c>
      <c r="J16" s="122" t="s">
        <v>13</v>
      </c>
      <c r="K16" s="123"/>
      <c r="L16" s="125"/>
      <c r="M16" s="123"/>
      <c r="N16" s="126"/>
    </row>
    <row r="17" spans="1:14" ht="15" thickBot="1" x14ac:dyDescent="0.35">
      <c r="A17" s="38" t="s">
        <v>121</v>
      </c>
      <c r="B17" s="118">
        <v>40752</v>
      </c>
      <c r="C17" s="118">
        <v>40885</v>
      </c>
      <c r="D17" s="119" t="s">
        <v>11</v>
      </c>
      <c r="E17" s="120" t="s">
        <v>164</v>
      </c>
      <c r="F17" s="118">
        <v>43263</v>
      </c>
      <c r="G17" s="120">
        <v>3</v>
      </c>
      <c r="H17" s="120" t="s">
        <v>33</v>
      </c>
      <c r="I17" s="121">
        <v>4696809</v>
      </c>
      <c r="J17" s="122" t="s">
        <v>13</v>
      </c>
      <c r="K17" s="123"/>
      <c r="L17" s="125"/>
      <c r="M17" s="123"/>
      <c r="N17" s="126"/>
    </row>
    <row r="18" spans="1:14" ht="15" thickBot="1" x14ac:dyDescent="0.35">
      <c r="A18" s="38" t="s">
        <v>176</v>
      </c>
      <c r="B18" s="118">
        <v>40688</v>
      </c>
      <c r="C18" s="118">
        <v>40885</v>
      </c>
      <c r="D18" s="119" t="s">
        <v>11</v>
      </c>
      <c r="E18" s="120" t="s">
        <v>164</v>
      </c>
      <c r="F18" s="118">
        <v>42614</v>
      </c>
      <c r="G18" s="120">
        <v>2</v>
      </c>
      <c r="H18" s="120" t="s">
        <v>33</v>
      </c>
      <c r="I18" s="121">
        <v>290335</v>
      </c>
      <c r="J18" s="122" t="s">
        <v>13</v>
      </c>
      <c r="K18" s="123"/>
      <c r="L18" s="120" t="s">
        <v>14</v>
      </c>
      <c r="M18" s="123"/>
      <c r="N18" s="127" t="s">
        <v>14</v>
      </c>
    </row>
    <row r="19" spans="1:14" ht="15" thickBot="1" x14ac:dyDescent="0.35">
      <c r="A19" s="38" t="s">
        <v>177</v>
      </c>
      <c r="B19" s="118">
        <v>40688</v>
      </c>
      <c r="C19" s="118">
        <v>40885</v>
      </c>
      <c r="D19" s="119" t="s">
        <v>11</v>
      </c>
      <c r="E19" s="120" t="s">
        <v>164</v>
      </c>
      <c r="F19" s="118">
        <v>42635</v>
      </c>
      <c r="G19" s="120">
        <v>2</v>
      </c>
      <c r="H19" s="120" t="s">
        <v>33</v>
      </c>
      <c r="I19" s="121">
        <v>153994</v>
      </c>
      <c r="J19" s="122" t="s">
        <v>13</v>
      </c>
      <c r="K19" s="123"/>
      <c r="L19" s="120" t="s">
        <v>14</v>
      </c>
      <c r="M19" s="123"/>
      <c r="N19" s="126"/>
    </row>
    <row r="20" spans="1:14" ht="15" thickBot="1" x14ac:dyDescent="0.35">
      <c r="A20" s="28" t="s">
        <v>178</v>
      </c>
      <c r="B20" s="103">
        <v>40626</v>
      </c>
      <c r="C20" s="103">
        <v>40885</v>
      </c>
      <c r="D20" s="105" t="s">
        <v>11</v>
      </c>
      <c r="E20" s="104" t="s">
        <v>164</v>
      </c>
      <c r="F20" s="103">
        <v>41256</v>
      </c>
      <c r="G20" s="104">
        <v>3</v>
      </c>
      <c r="H20" s="104" t="s">
        <v>12</v>
      </c>
      <c r="I20" s="106">
        <v>568913</v>
      </c>
      <c r="J20" s="107" t="s">
        <v>13</v>
      </c>
      <c r="K20" s="104"/>
      <c r="L20" s="104" t="s">
        <v>14</v>
      </c>
      <c r="M20" s="104"/>
      <c r="N20" s="117"/>
    </row>
    <row r="21" spans="1:14" ht="15" thickBot="1" x14ac:dyDescent="0.35">
      <c r="A21" s="38" t="s">
        <v>179</v>
      </c>
      <c r="B21" s="118">
        <v>40416</v>
      </c>
      <c r="C21" s="118">
        <v>40885</v>
      </c>
      <c r="D21" s="119" t="s">
        <v>11</v>
      </c>
      <c r="E21" s="120" t="s">
        <v>164</v>
      </c>
      <c r="F21" s="118">
        <v>42635</v>
      </c>
      <c r="G21" s="120">
        <v>2</v>
      </c>
      <c r="H21" s="120" t="s">
        <v>33</v>
      </c>
      <c r="I21" s="121">
        <v>688462</v>
      </c>
      <c r="J21" s="122" t="s">
        <v>13</v>
      </c>
      <c r="K21" s="123"/>
      <c r="L21" s="125"/>
      <c r="M21" s="120" t="s">
        <v>14</v>
      </c>
      <c r="N21" s="126"/>
    </row>
    <row r="22" spans="1:14" ht="15" thickBot="1" x14ac:dyDescent="0.35">
      <c r="A22" s="28" t="s">
        <v>180</v>
      </c>
      <c r="B22" s="103">
        <v>40752</v>
      </c>
      <c r="C22" s="103">
        <v>40843</v>
      </c>
      <c r="D22" s="105" t="s">
        <v>11</v>
      </c>
      <c r="E22" s="104" t="s">
        <v>164</v>
      </c>
      <c r="F22" s="103">
        <v>42299</v>
      </c>
      <c r="G22" s="104">
        <v>2</v>
      </c>
      <c r="H22" s="104" t="s">
        <v>12</v>
      </c>
      <c r="I22" s="106">
        <v>512449</v>
      </c>
      <c r="J22" s="107" t="s">
        <v>13</v>
      </c>
      <c r="K22" s="104"/>
      <c r="L22" s="116"/>
      <c r="M22" s="104"/>
      <c r="N22" s="117"/>
    </row>
    <row r="23" spans="1:14" ht="15" thickBot="1" x14ac:dyDescent="0.35">
      <c r="A23" s="28" t="s">
        <v>181</v>
      </c>
      <c r="B23" s="103">
        <v>40416</v>
      </c>
      <c r="C23" s="103">
        <v>40688</v>
      </c>
      <c r="D23" s="105" t="s">
        <v>11</v>
      </c>
      <c r="E23" s="104" t="s">
        <v>164</v>
      </c>
      <c r="F23" s="103">
        <v>41179</v>
      </c>
      <c r="G23" s="104">
        <v>3</v>
      </c>
      <c r="H23" s="104" t="s">
        <v>12</v>
      </c>
      <c r="I23" s="106">
        <v>464731</v>
      </c>
      <c r="J23" s="107" t="s">
        <v>13</v>
      </c>
      <c r="K23" s="104"/>
      <c r="L23" s="116"/>
      <c r="M23" s="104"/>
      <c r="N23" s="117"/>
    </row>
    <row r="24" spans="1:14" ht="15" thickBot="1" x14ac:dyDescent="0.35">
      <c r="A24" s="38" t="s">
        <v>182</v>
      </c>
      <c r="B24" s="118">
        <v>40570</v>
      </c>
      <c r="C24" s="118">
        <v>40626</v>
      </c>
      <c r="D24" s="119" t="s">
        <v>11</v>
      </c>
      <c r="E24" s="120" t="s">
        <v>164</v>
      </c>
      <c r="F24" s="118">
        <v>42635</v>
      </c>
      <c r="G24" s="120">
        <v>2</v>
      </c>
      <c r="H24" s="120" t="s">
        <v>33</v>
      </c>
      <c r="I24" s="121">
        <v>135653</v>
      </c>
      <c r="J24" s="122" t="s">
        <v>13</v>
      </c>
      <c r="K24" s="123"/>
      <c r="L24" s="125"/>
      <c r="M24" s="123"/>
      <c r="N24" s="126"/>
    </row>
    <row r="25" spans="1:14" x14ac:dyDescent="0.3">
      <c r="A25" s="109" t="s">
        <v>183</v>
      </c>
      <c r="B25" s="111">
        <v>40528</v>
      </c>
      <c r="C25" s="111">
        <v>40626</v>
      </c>
      <c r="D25" s="112" t="s">
        <v>11</v>
      </c>
      <c r="E25" s="110" t="s">
        <v>164</v>
      </c>
      <c r="F25" s="111">
        <v>41844</v>
      </c>
      <c r="G25" s="110">
        <v>4</v>
      </c>
      <c r="H25" s="110" t="s">
        <v>12</v>
      </c>
      <c r="I25" s="113">
        <v>654438</v>
      </c>
      <c r="J25" s="114" t="s">
        <v>13</v>
      </c>
      <c r="K25" s="110"/>
      <c r="L25" s="110" t="s">
        <v>14</v>
      </c>
      <c r="M25" s="110"/>
      <c r="N25" s="128"/>
    </row>
    <row r="26" spans="1:14" ht="15" thickBot="1" x14ac:dyDescent="0.35">
      <c r="A26" s="129" t="s">
        <v>184</v>
      </c>
      <c r="B26" s="118">
        <v>40381</v>
      </c>
      <c r="C26" s="118">
        <v>40528</v>
      </c>
      <c r="D26" s="119" t="s">
        <v>11</v>
      </c>
      <c r="E26" s="120" t="s">
        <v>164</v>
      </c>
      <c r="F26" s="118">
        <v>41990</v>
      </c>
      <c r="G26" s="120">
        <v>2</v>
      </c>
      <c r="H26" s="120" t="s">
        <v>33</v>
      </c>
      <c r="I26" s="121">
        <v>305830</v>
      </c>
      <c r="J26" s="122" t="s">
        <v>13</v>
      </c>
      <c r="K26" s="123"/>
      <c r="L26" s="123"/>
      <c r="M26" s="120" t="s">
        <v>14</v>
      </c>
      <c r="N26" s="124"/>
    </row>
    <row r="27" spans="1:14" ht="15" thickBot="1" x14ac:dyDescent="0.35">
      <c r="A27" s="38" t="s">
        <v>185</v>
      </c>
      <c r="B27" s="118">
        <v>40325</v>
      </c>
      <c r="C27" s="118">
        <v>40528</v>
      </c>
      <c r="D27" s="119" t="s">
        <v>11</v>
      </c>
      <c r="E27" s="120" t="s">
        <v>166</v>
      </c>
      <c r="F27" s="118">
        <v>41290</v>
      </c>
      <c r="G27" s="120">
        <v>3</v>
      </c>
      <c r="H27" s="120" t="s">
        <v>33</v>
      </c>
      <c r="I27" s="121">
        <v>111635</v>
      </c>
      <c r="J27" s="122" t="s">
        <v>13</v>
      </c>
      <c r="K27" s="123"/>
      <c r="L27" s="123"/>
      <c r="M27" s="123"/>
      <c r="N27" s="124"/>
    </row>
    <row r="28" spans="1:14" ht="15" thickBot="1" x14ac:dyDescent="0.35">
      <c r="A28" s="28" t="s">
        <v>186</v>
      </c>
      <c r="B28" s="103">
        <v>40386</v>
      </c>
      <c r="C28" s="103">
        <v>40479</v>
      </c>
      <c r="D28" s="105" t="s">
        <v>11</v>
      </c>
      <c r="E28" s="104" t="s">
        <v>164</v>
      </c>
      <c r="F28" s="103">
        <v>41053</v>
      </c>
      <c r="G28" s="104">
        <v>4</v>
      </c>
      <c r="H28" s="104" t="s">
        <v>12</v>
      </c>
      <c r="I28" s="106">
        <v>75569</v>
      </c>
      <c r="J28" s="107" t="s">
        <v>13</v>
      </c>
      <c r="K28" s="104"/>
      <c r="L28" s="104"/>
      <c r="M28" s="104"/>
      <c r="N28" s="108"/>
    </row>
    <row r="29" spans="1:14" ht="15" thickBot="1" x14ac:dyDescent="0.35">
      <c r="A29" s="38" t="s">
        <v>187</v>
      </c>
      <c r="B29" s="120" t="s">
        <v>20</v>
      </c>
      <c r="C29" s="118">
        <v>40479</v>
      </c>
      <c r="D29" s="119" t="s">
        <v>11</v>
      </c>
      <c r="E29" s="120" t="s">
        <v>164</v>
      </c>
      <c r="F29" s="118">
        <v>42544</v>
      </c>
      <c r="G29" s="120">
        <v>2</v>
      </c>
      <c r="H29" s="120" t="s">
        <v>33</v>
      </c>
      <c r="I29" s="121">
        <v>552193</v>
      </c>
      <c r="J29" s="122" t="s">
        <v>13</v>
      </c>
      <c r="K29" s="123"/>
      <c r="L29" s="123"/>
      <c r="M29" s="123"/>
      <c r="N29" s="124"/>
    </row>
    <row r="30" spans="1:14" ht="15" thickBot="1" x14ac:dyDescent="0.35">
      <c r="A30" s="28" t="s">
        <v>188</v>
      </c>
      <c r="B30" s="104" t="s">
        <v>20</v>
      </c>
      <c r="C30" s="103">
        <v>40381</v>
      </c>
      <c r="D30" s="105" t="s">
        <v>11</v>
      </c>
      <c r="E30" s="104" t="s">
        <v>164</v>
      </c>
      <c r="F30" s="103">
        <v>41661</v>
      </c>
      <c r="G30" s="104">
        <v>2</v>
      </c>
      <c r="H30" s="104" t="s">
        <v>12</v>
      </c>
      <c r="I30" s="106">
        <v>236246</v>
      </c>
      <c r="J30" s="107" t="s">
        <v>13</v>
      </c>
      <c r="K30" s="104"/>
      <c r="L30" s="104"/>
      <c r="M30" s="104" t="s">
        <v>14</v>
      </c>
      <c r="N30" s="108"/>
    </row>
    <row r="31" spans="1:14" ht="15" thickBot="1" x14ac:dyDescent="0.35">
      <c r="A31" s="28" t="s">
        <v>189</v>
      </c>
      <c r="B31" s="104" t="s">
        <v>20</v>
      </c>
      <c r="C31" s="103">
        <v>40325</v>
      </c>
      <c r="D31" s="105" t="s">
        <v>11</v>
      </c>
      <c r="E31" s="104" t="s">
        <v>164</v>
      </c>
      <c r="F31" s="103">
        <v>40885</v>
      </c>
      <c r="G31" s="104">
        <v>3</v>
      </c>
      <c r="H31" s="104" t="s">
        <v>12</v>
      </c>
      <c r="I31" s="106">
        <v>100604</v>
      </c>
      <c r="J31" s="107" t="s">
        <v>13</v>
      </c>
      <c r="K31" s="104"/>
      <c r="L31" s="104"/>
      <c r="M31" s="104" t="s">
        <v>14</v>
      </c>
      <c r="N31" s="108"/>
    </row>
    <row r="32" spans="1:14" ht="15" thickBot="1" x14ac:dyDescent="0.35">
      <c r="A32" s="28" t="s">
        <v>190</v>
      </c>
      <c r="B32" s="103">
        <v>40052</v>
      </c>
      <c r="C32" s="103">
        <v>40164</v>
      </c>
      <c r="D32" s="105" t="s">
        <v>11</v>
      </c>
      <c r="E32" s="104" t="s">
        <v>164</v>
      </c>
      <c r="F32" s="103">
        <v>41452</v>
      </c>
      <c r="G32" s="104">
        <v>2</v>
      </c>
      <c r="H32" s="104" t="s">
        <v>12</v>
      </c>
      <c r="I32" s="106">
        <v>478396</v>
      </c>
      <c r="J32" s="107" t="s">
        <v>13</v>
      </c>
      <c r="K32" s="104"/>
      <c r="L32" s="104" t="s">
        <v>14</v>
      </c>
      <c r="M32" s="104"/>
      <c r="N32" s="108"/>
    </row>
    <row r="33" spans="1:14" ht="15" thickBot="1" x14ac:dyDescent="0.35">
      <c r="A33" s="38" t="s">
        <v>191</v>
      </c>
      <c r="B33" s="118">
        <v>40017</v>
      </c>
      <c r="C33" s="118">
        <v>40164</v>
      </c>
      <c r="D33" s="119" t="s">
        <v>11</v>
      </c>
      <c r="E33" s="120" t="s">
        <v>164</v>
      </c>
      <c r="F33" s="118">
        <v>41990</v>
      </c>
      <c r="G33" s="120">
        <v>2</v>
      </c>
      <c r="H33" s="120" t="s">
        <v>33</v>
      </c>
      <c r="I33" s="121">
        <v>808104</v>
      </c>
      <c r="J33" s="122" t="s">
        <v>13</v>
      </c>
      <c r="K33" s="123"/>
      <c r="L33" s="120" t="s">
        <v>14</v>
      </c>
      <c r="M33" s="123"/>
      <c r="N33" s="124"/>
    </row>
    <row r="34" spans="1:14" ht="15" thickBot="1" x14ac:dyDescent="0.35">
      <c r="A34" s="38" t="s">
        <v>192</v>
      </c>
      <c r="B34" s="118">
        <v>39989</v>
      </c>
      <c r="C34" s="118">
        <v>40164</v>
      </c>
      <c r="D34" s="119" t="s">
        <v>11</v>
      </c>
      <c r="E34" s="120" t="s">
        <v>164</v>
      </c>
      <c r="F34" s="118">
        <v>41990</v>
      </c>
      <c r="G34" s="120">
        <v>2</v>
      </c>
      <c r="H34" s="120" t="s">
        <v>33</v>
      </c>
      <c r="I34" s="121">
        <v>3048671</v>
      </c>
      <c r="J34" s="122" t="s">
        <v>13</v>
      </c>
      <c r="K34" s="123"/>
      <c r="L34" s="120" t="s">
        <v>14</v>
      </c>
      <c r="M34" s="123"/>
      <c r="N34" s="124"/>
    </row>
    <row r="35" spans="1:14" ht="15" thickBot="1" x14ac:dyDescent="0.35">
      <c r="A35" s="38" t="s">
        <v>193</v>
      </c>
      <c r="B35" s="118">
        <v>39989</v>
      </c>
      <c r="C35" s="118">
        <v>40164</v>
      </c>
      <c r="D35" s="119" t="s">
        <v>11</v>
      </c>
      <c r="E35" s="120" t="s">
        <v>164</v>
      </c>
      <c r="F35" s="118">
        <v>41613</v>
      </c>
      <c r="G35" s="120">
        <v>2</v>
      </c>
      <c r="H35" s="120" t="s">
        <v>33</v>
      </c>
      <c r="I35" s="121">
        <v>126296</v>
      </c>
      <c r="J35" s="122" t="s">
        <v>13</v>
      </c>
      <c r="K35" s="123"/>
      <c r="L35" s="123"/>
      <c r="M35" s="123"/>
      <c r="N35" s="124"/>
    </row>
    <row r="36" spans="1:14" ht="15" thickBot="1" x14ac:dyDescent="0.35">
      <c r="A36" s="38" t="s">
        <v>194</v>
      </c>
      <c r="B36" s="118">
        <v>39870</v>
      </c>
      <c r="C36" s="118">
        <v>40164</v>
      </c>
      <c r="D36" s="119" t="s">
        <v>11</v>
      </c>
      <c r="E36" s="120" t="s">
        <v>166</v>
      </c>
      <c r="F36" s="118">
        <v>41320</v>
      </c>
      <c r="G36" s="120">
        <v>3</v>
      </c>
      <c r="H36" s="120" t="s">
        <v>33</v>
      </c>
      <c r="I36" s="121">
        <v>143436</v>
      </c>
      <c r="J36" s="122" t="s">
        <v>13</v>
      </c>
      <c r="K36" s="123"/>
      <c r="L36" s="123"/>
      <c r="M36" s="123"/>
      <c r="N36" s="124"/>
    </row>
    <row r="37" spans="1:14" ht="15" thickBot="1" x14ac:dyDescent="0.35">
      <c r="A37" s="38" t="s">
        <v>195</v>
      </c>
      <c r="B37" s="118">
        <v>39961</v>
      </c>
      <c r="C37" s="118">
        <v>40080</v>
      </c>
      <c r="D37" s="119" t="s">
        <v>11</v>
      </c>
      <c r="E37" s="120" t="s">
        <v>164</v>
      </c>
      <c r="F37" s="118">
        <v>41844</v>
      </c>
      <c r="G37" s="120">
        <v>2</v>
      </c>
      <c r="H37" s="120" t="s">
        <v>33</v>
      </c>
      <c r="I37" s="121">
        <v>243279</v>
      </c>
      <c r="J37" s="122" t="s">
        <v>13</v>
      </c>
      <c r="K37" s="123"/>
      <c r="L37" s="123"/>
      <c r="M37" s="123"/>
      <c r="N37" s="124"/>
    </row>
    <row r="38" spans="1:14" ht="15" thickBot="1" x14ac:dyDescent="0.35">
      <c r="A38" s="28" t="s">
        <v>196</v>
      </c>
      <c r="B38" s="103">
        <v>39898</v>
      </c>
      <c r="C38" s="103">
        <v>39961</v>
      </c>
      <c r="D38" s="105" t="s">
        <v>11</v>
      </c>
      <c r="E38" s="104" t="s">
        <v>164</v>
      </c>
      <c r="F38" s="103">
        <v>40262</v>
      </c>
      <c r="G38" s="104">
        <v>4</v>
      </c>
      <c r="H38" s="104" t="s">
        <v>12</v>
      </c>
      <c r="I38" s="106">
        <v>245795</v>
      </c>
      <c r="J38" s="107" t="s">
        <v>13</v>
      </c>
      <c r="K38" s="104"/>
      <c r="L38" s="104"/>
      <c r="M38" s="104"/>
      <c r="N38" s="108"/>
    </row>
    <row r="39" spans="1:14" ht="15" thickBot="1" x14ac:dyDescent="0.35">
      <c r="A39" s="28" t="s">
        <v>197</v>
      </c>
      <c r="B39" s="103">
        <v>39835</v>
      </c>
      <c r="C39" s="103">
        <v>39926</v>
      </c>
      <c r="D39" s="105" t="s">
        <v>11</v>
      </c>
      <c r="E39" s="104" t="s">
        <v>164</v>
      </c>
      <c r="F39" s="103">
        <v>41053</v>
      </c>
      <c r="G39" s="104">
        <v>2</v>
      </c>
      <c r="H39" s="104" t="s">
        <v>12</v>
      </c>
      <c r="I39" s="106">
        <v>230414</v>
      </c>
      <c r="J39" s="107" t="s">
        <v>13</v>
      </c>
      <c r="K39" s="104"/>
      <c r="L39" s="104"/>
      <c r="M39" s="104"/>
      <c r="N39" s="108"/>
    </row>
    <row r="40" spans="1:14" ht="15" thickBot="1" x14ac:dyDescent="0.35">
      <c r="A40" s="38" t="s">
        <v>198</v>
      </c>
      <c r="B40" s="118">
        <v>39786</v>
      </c>
      <c r="C40" s="118">
        <v>39898</v>
      </c>
      <c r="D40" s="119" t="s">
        <v>11</v>
      </c>
      <c r="E40" s="120" t="s">
        <v>164</v>
      </c>
      <c r="F40" s="118">
        <v>41613</v>
      </c>
      <c r="G40" s="120">
        <v>2</v>
      </c>
      <c r="H40" s="120" t="s">
        <v>33</v>
      </c>
      <c r="I40" s="121">
        <v>553722</v>
      </c>
      <c r="J40" s="122" t="s">
        <v>13</v>
      </c>
      <c r="K40" s="123"/>
      <c r="L40" s="123"/>
      <c r="M40" s="123"/>
      <c r="N40" s="124"/>
    </row>
    <row r="41" spans="1:14" ht="15" thickBot="1" x14ac:dyDescent="0.35">
      <c r="A41" s="28" t="s">
        <v>199</v>
      </c>
      <c r="B41" s="103">
        <v>39786</v>
      </c>
      <c r="C41" s="103">
        <v>39898</v>
      </c>
      <c r="D41" s="105" t="s">
        <v>11</v>
      </c>
      <c r="E41" s="104" t="s">
        <v>164</v>
      </c>
      <c r="F41" s="103">
        <v>40688</v>
      </c>
      <c r="G41" s="104">
        <v>3</v>
      </c>
      <c r="H41" s="104" t="s">
        <v>12</v>
      </c>
      <c r="I41" s="106">
        <v>267569</v>
      </c>
      <c r="J41" s="107" t="s">
        <v>13</v>
      </c>
      <c r="K41" s="104"/>
      <c r="L41" s="104" t="s">
        <v>14</v>
      </c>
      <c r="M41" s="104"/>
      <c r="N41" s="108"/>
    </row>
    <row r="42" spans="1:14" ht="15" thickBot="1" x14ac:dyDescent="0.35">
      <c r="A42" s="28" t="s">
        <v>200</v>
      </c>
      <c r="B42" s="103">
        <v>39744</v>
      </c>
      <c r="C42" s="103">
        <v>39835</v>
      </c>
      <c r="D42" s="105" t="s">
        <v>11</v>
      </c>
      <c r="E42" s="104" t="s">
        <v>164</v>
      </c>
      <c r="F42" s="103">
        <v>40661</v>
      </c>
      <c r="G42" s="104">
        <v>2</v>
      </c>
      <c r="H42" s="104" t="s">
        <v>12</v>
      </c>
      <c r="I42" s="106">
        <v>103300</v>
      </c>
      <c r="J42" s="107" t="s">
        <v>13</v>
      </c>
      <c r="K42" s="104"/>
      <c r="L42" s="104"/>
      <c r="M42" s="104"/>
      <c r="N42" s="108"/>
    </row>
    <row r="43" spans="1:14" ht="15" thickBot="1" x14ac:dyDescent="0.35">
      <c r="A43" s="28" t="s">
        <v>201</v>
      </c>
      <c r="B43" s="103">
        <v>39422</v>
      </c>
      <c r="C43" s="103">
        <v>39786</v>
      </c>
      <c r="D43" s="105" t="s">
        <v>11</v>
      </c>
      <c r="E43" s="104" t="s">
        <v>164</v>
      </c>
      <c r="F43" s="103">
        <v>40262</v>
      </c>
      <c r="G43" s="104">
        <v>4</v>
      </c>
      <c r="H43" s="104" t="s">
        <v>12</v>
      </c>
      <c r="I43" s="106">
        <v>231531</v>
      </c>
      <c r="J43" s="107" t="s">
        <v>13</v>
      </c>
      <c r="K43" s="104"/>
      <c r="L43" s="104"/>
      <c r="M43" s="104"/>
      <c r="N43" s="108"/>
    </row>
    <row r="44" spans="1:14" ht="15" thickBot="1" x14ac:dyDescent="0.35">
      <c r="A44" s="38" t="s">
        <v>174</v>
      </c>
      <c r="B44" s="120" t="s">
        <v>20</v>
      </c>
      <c r="C44" s="118">
        <v>39786</v>
      </c>
      <c r="D44" s="119" t="s">
        <v>11</v>
      </c>
      <c r="E44" s="120" t="s">
        <v>164</v>
      </c>
      <c r="F44" s="118">
        <v>41990</v>
      </c>
      <c r="G44" s="120">
        <v>2</v>
      </c>
      <c r="H44" s="120" t="s">
        <v>33</v>
      </c>
      <c r="I44" s="121">
        <v>692854</v>
      </c>
      <c r="J44" s="122" t="s">
        <v>13</v>
      </c>
      <c r="K44" s="123"/>
      <c r="L44" s="123"/>
      <c r="M44" s="123"/>
      <c r="N44" s="124"/>
    </row>
    <row r="45" spans="1:14" ht="15" thickBot="1" x14ac:dyDescent="0.35">
      <c r="A45" s="38" t="s">
        <v>202</v>
      </c>
      <c r="B45" s="118">
        <v>39625</v>
      </c>
      <c r="C45" s="118">
        <v>39744</v>
      </c>
      <c r="D45" s="119" t="s">
        <v>11</v>
      </c>
      <c r="E45" s="120" t="s">
        <v>166</v>
      </c>
      <c r="F45" s="118">
        <v>41603</v>
      </c>
      <c r="G45" s="120">
        <v>3</v>
      </c>
      <c r="H45" s="120" t="s">
        <v>33</v>
      </c>
      <c r="I45" s="121">
        <v>377371</v>
      </c>
      <c r="J45" s="122" t="s">
        <v>13</v>
      </c>
      <c r="K45" s="123"/>
      <c r="L45" s="123"/>
      <c r="M45" s="123"/>
      <c r="N45" s="124"/>
    </row>
    <row r="46" spans="1:14" ht="15" thickBot="1" x14ac:dyDescent="0.35">
      <c r="A46" s="28" t="s">
        <v>203</v>
      </c>
      <c r="B46" s="104" t="s">
        <v>20</v>
      </c>
      <c r="C46" s="103">
        <v>39709</v>
      </c>
      <c r="D46" s="105" t="s">
        <v>11</v>
      </c>
      <c r="E46" s="104" t="s">
        <v>164</v>
      </c>
      <c r="F46" s="103">
        <v>40661</v>
      </c>
      <c r="G46" s="104">
        <v>2</v>
      </c>
      <c r="H46" s="104" t="s">
        <v>12</v>
      </c>
      <c r="I46" s="106">
        <v>241236</v>
      </c>
      <c r="J46" s="107" t="s">
        <v>13</v>
      </c>
      <c r="K46" s="104"/>
      <c r="L46" s="104"/>
      <c r="M46" s="104"/>
      <c r="N46" s="108"/>
    </row>
    <row r="47" spans="1:14" ht="15" thickBot="1" x14ac:dyDescent="0.35">
      <c r="A47" s="28" t="s">
        <v>204</v>
      </c>
      <c r="B47" s="104" t="s">
        <v>20</v>
      </c>
      <c r="C47" s="103">
        <v>39709</v>
      </c>
      <c r="D47" s="105" t="s">
        <v>11</v>
      </c>
      <c r="E47" s="104" t="s">
        <v>164</v>
      </c>
      <c r="F47" s="103">
        <v>39961</v>
      </c>
      <c r="G47" s="104">
        <v>4</v>
      </c>
      <c r="H47" s="104" t="s">
        <v>12</v>
      </c>
      <c r="I47" s="106">
        <v>488000</v>
      </c>
      <c r="J47" s="107" t="s">
        <v>13</v>
      </c>
      <c r="K47" s="104"/>
      <c r="L47" s="104" t="s">
        <v>14</v>
      </c>
      <c r="M47" s="104"/>
      <c r="N47" s="108"/>
    </row>
    <row r="48" spans="1:14" ht="15" thickBot="1" x14ac:dyDescent="0.35">
      <c r="A48" s="28" t="s">
        <v>205</v>
      </c>
      <c r="B48" s="103">
        <v>39534</v>
      </c>
      <c r="C48" s="103">
        <v>39625</v>
      </c>
      <c r="D48" s="105" t="s">
        <v>11</v>
      </c>
      <c r="E48" s="104" t="s">
        <v>164</v>
      </c>
      <c r="F48" s="103">
        <v>39961</v>
      </c>
      <c r="G48" s="104">
        <v>4</v>
      </c>
      <c r="H48" s="104" t="s">
        <v>12</v>
      </c>
      <c r="I48" s="106">
        <v>568330</v>
      </c>
      <c r="J48" s="107" t="s">
        <v>13</v>
      </c>
      <c r="K48" s="104"/>
      <c r="L48" s="104"/>
      <c r="M48" s="104"/>
      <c r="N48" s="108"/>
    </row>
    <row r="49" spans="1:14" ht="15" thickBot="1" x14ac:dyDescent="0.35">
      <c r="A49" s="28" t="s">
        <v>206</v>
      </c>
      <c r="B49" s="103">
        <v>39471</v>
      </c>
      <c r="C49" s="103">
        <v>39513</v>
      </c>
      <c r="D49" s="105" t="s">
        <v>11</v>
      </c>
      <c r="E49" s="104" t="s">
        <v>164</v>
      </c>
      <c r="F49" s="103">
        <v>40262</v>
      </c>
      <c r="G49" s="104">
        <v>4</v>
      </c>
      <c r="H49" s="104" t="s">
        <v>12</v>
      </c>
      <c r="I49" s="106">
        <v>70533</v>
      </c>
      <c r="J49" s="107" t="s">
        <v>13</v>
      </c>
      <c r="K49" s="104"/>
      <c r="L49" s="104"/>
      <c r="M49" s="104"/>
      <c r="N49" s="108"/>
    </row>
    <row r="50" spans="1:14" ht="15" thickBot="1" x14ac:dyDescent="0.35">
      <c r="A50" s="28" t="s">
        <v>207</v>
      </c>
      <c r="B50" s="103">
        <v>39128</v>
      </c>
      <c r="C50" s="103">
        <v>39380</v>
      </c>
      <c r="D50" s="105" t="s">
        <v>11</v>
      </c>
      <c r="E50" s="104" t="s">
        <v>164</v>
      </c>
      <c r="F50" s="103">
        <v>40885</v>
      </c>
      <c r="G50" s="104">
        <v>2</v>
      </c>
      <c r="H50" s="104" t="s">
        <v>12</v>
      </c>
      <c r="I50" s="106">
        <v>182396</v>
      </c>
      <c r="J50" s="107" t="s">
        <v>13</v>
      </c>
      <c r="K50" s="104"/>
      <c r="L50" s="104"/>
      <c r="M50" s="104"/>
      <c r="N50" s="108"/>
    </row>
    <row r="51" spans="1:14" ht="15" thickBot="1" x14ac:dyDescent="0.35">
      <c r="A51" s="28" t="s">
        <v>208</v>
      </c>
      <c r="B51" s="104" t="s">
        <v>20</v>
      </c>
      <c r="C51" s="103">
        <v>39289</v>
      </c>
      <c r="D51" s="105" t="s">
        <v>11</v>
      </c>
      <c r="E51" s="104" t="s">
        <v>164</v>
      </c>
      <c r="F51" s="103">
        <v>39961</v>
      </c>
      <c r="G51" s="104">
        <v>4</v>
      </c>
      <c r="H51" s="104" t="s">
        <v>12</v>
      </c>
      <c r="I51" s="106">
        <v>607347</v>
      </c>
      <c r="J51" s="107" t="s">
        <v>13</v>
      </c>
      <c r="K51" s="104"/>
      <c r="L51" s="104"/>
      <c r="M51" s="104"/>
      <c r="N51" s="108"/>
    </row>
    <row r="52" spans="1:14" ht="15" thickBot="1" x14ac:dyDescent="0.35">
      <c r="A52" s="28" t="s">
        <v>209</v>
      </c>
      <c r="B52" s="103">
        <v>39128</v>
      </c>
      <c r="C52" s="103">
        <v>39261</v>
      </c>
      <c r="D52" s="105" t="s">
        <v>11</v>
      </c>
      <c r="E52" s="104" t="s">
        <v>164</v>
      </c>
      <c r="F52" s="103">
        <v>40262</v>
      </c>
      <c r="G52" s="104">
        <v>4</v>
      </c>
      <c r="H52" s="104" t="s">
        <v>12</v>
      </c>
      <c r="I52" s="106">
        <v>1653965</v>
      </c>
      <c r="J52" s="107" t="s">
        <v>13</v>
      </c>
      <c r="K52" s="104"/>
      <c r="L52" s="104"/>
      <c r="M52" s="104"/>
      <c r="N52" s="108"/>
    </row>
    <row r="53" spans="1:14" ht="15" thickBot="1" x14ac:dyDescent="0.35">
      <c r="A53" s="28" t="s">
        <v>210</v>
      </c>
      <c r="B53" s="104" t="s">
        <v>20</v>
      </c>
      <c r="C53" s="103">
        <v>39261</v>
      </c>
      <c r="D53" s="105" t="s">
        <v>11</v>
      </c>
      <c r="E53" s="104" t="s">
        <v>164</v>
      </c>
      <c r="F53" s="103">
        <v>39625</v>
      </c>
      <c r="G53" s="104">
        <v>4</v>
      </c>
      <c r="H53" s="104" t="s">
        <v>12</v>
      </c>
      <c r="I53" s="106">
        <v>79054</v>
      </c>
      <c r="J53" s="107" t="s">
        <v>13</v>
      </c>
      <c r="K53" s="104"/>
      <c r="L53" s="104"/>
      <c r="M53" s="104"/>
      <c r="N53" s="108"/>
    </row>
    <row r="54" spans="1:14" ht="15" thickBot="1" x14ac:dyDescent="0.35">
      <c r="A54" s="28" t="s">
        <v>211</v>
      </c>
      <c r="B54" s="104" t="s">
        <v>20</v>
      </c>
      <c r="C54" s="103">
        <v>39205</v>
      </c>
      <c r="D54" s="105" t="s">
        <v>11</v>
      </c>
      <c r="E54" s="104" t="s">
        <v>164</v>
      </c>
      <c r="F54" s="103">
        <v>39380</v>
      </c>
      <c r="G54" s="104">
        <v>4</v>
      </c>
      <c r="H54" s="104" t="s">
        <v>12</v>
      </c>
      <c r="I54" s="106">
        <v>85539</v>
      </c>
      <c r="J54" s="107" t="s">
        <v>13</v>
      </c>
      <c r="K54" s="104"/>
      <c r="L54" s="104"/>
      <c r="M54" s="104"/>
      <c r="N54" s="108"/>
    </row>
    <row r="55" spans="1:14" ht="15" thickBot="1" x14ac:dyDescent="0.35">
      <c r="A55" s="38" t="s">
        <v>212</v>
      </c>
      <c r="B55" s="120" t="s">
        <v>20</v>
      </c>
      <c r="C55" s="118">
        <v>39205</v>
      </c>
      <c r="D55" s="119" t="s">
        <v>11</v>
      </c>
      <c r="E55" s="120" t="s">
        <v>164</v>
      </c>
      <c r="F55" s="118">
        <v>40262</v>
      </c>
      <c r="G55" s="120">
        <v>4</v>
      </c>
      <c r="H55" s="120" t="s">
        <v>33</v>
      </c>
      <c r="I55" s="121">
        <v>677944</v>
      </c>
      <c r="J55" s="122" t="s">
        <v>13</v>
      </c>
      <c r="K55" s="123"/>
      <c r="L55" s="123"/>
      <c r="M55" s="123"/>
      <c r="N55" s="124"/>
    </row>
    <row r="56" spans="1:14" ht="15" thickBot="1" x14ac:dyDescent="0.35">
      <c r="A56" s="38" t="s">
        <v>213</v>
      </c>
      <c r="B56" s="120" t="s">
        <v>20</v>
      </c>
      <c r="C56" s="118">
        <v>39205</v>
      </c>
      <c r="D56" s="119" t="s">
        <v>11</v>
      </c>
      <c r="E56" s="120" t="s">
        <v>164</v>
      </c>
      <c r="F56" s="118">
        <v>41290</v>
      </c>
      <c r="G56" s="120">
        <v>2</v>
      </c>
      <c r="H56" s="120" t="s">
        <v>33</v>
      </c>
      <c r="I56" s="121">
        <v>156126</v>
      </c>
      <c r="J56" s="122" t="s">
        <v>13</v>
      </c>
      <c r="K56" s="123"/>
      <c r="L56" s="123"/>
      <c r="M56" s="123"/>
      <c r="N56" s="124"/>
    </row>
    <row r="57" spans="1:14" ht="15" thickBot="1" x14ac:dyDescent="0.35">
      <c r="A57" s="38" t="s">
        <v>214</v>
      </c>
      <c r="B57" s="118">
        <v>39107</v>
      </c>
      <c r="C57" s="118">
        <v>39128</v>
      </c>
      <c r="D57" s="119" t="s">
        <v>11</v>
      </c>
      <c r="E57" s="120" t="s">
        <v>166</v>
      </c>
      <c r="F57" s="118">
        <v>40084</v>
      </c>
      <c r="G57" s="120">
        <v>3</v>
      </c>
      <c r="H57" s="120" t="s">
        <v>33</v>
      </c>
      <c r="I57" s="121">
        <v>791277</v>
      </c>
      <c r="J57" s="122" t="s">
        <v>13</v>
      </c>
      <c r="K57" s="123"/>
      <c r="L57" s="123"/>
      <c r="M57" s="123"/>
      <c r="N57" s="124"/>
    </row>
    <row r="58" spans="1:14" ht="15" thickBot="1" x14ac:dyDescent="0.35">
      <c r="A58" s="28" t="s">
        <v>215</v>
      </c>
      <c r="B58" s="104" t="s">
        <v>20</v>
      </c>
      <c r="C58" s="103">
        <v>39128</v>
      </c>
      <c r="D58" s="105" t="s">
        <v>11</v>
      </c>
      <c r="E58" s="104" t="s">
        <v>164</v>
      </c>
      <c r="F58" s="103">
        <v>39534</v>
      </c>
      <c r="G58" s="104">
        <v>4</v>
      </c>
      <c r="H58" s="104" t="s">
        <v>12</v>
      </c>
      <c r="I58" s="106">
        <v>229672</v>
      </c>
      <c r="J58" s="107" t="s">
        <v>13</v>
      </c>
      <c r="K58" s="104"/>
      <c r="L58" s="104"/>
      <c r="M58" s="104"/>
      <c r="N58" s="108"/>
    </row>
    <row r="59" spans="1:14" ht="15" thickBot="1" x14ac:dyDescent="0.35">
      <c r="A59" s="28" t="s">
        <v>216</v>
      </c>
      <c r="B59" s="104" t="s">
        <v>20</v>
      </c>
      <c r="C59" s="103">
        <v>39107</v>
      </c>
      <c r="D59" s="105" t="s">
        <v>11</v>
      </c>
      <c r="E59" s="104" t="s">
        <v>164</v>
      </c>
      <c r="F59" s="103">
        <v>39471</v>
      </c>
      <c r="G59" s="104">
        <v>4</v>
      </c>
      <c r="H59" s="104" t="s">
        <v>12</v>
      </c>
      <c r="I59" s="106">
        <v>336055</v>
      </c>
      <c r="J59" s="107" t="s">
        <v>13</v>
      </c>
      <c r="K59" s="104"/>
      <c r="L59" s="104"/>
      <c r="M59" s="104"/>
      <c r="N59" s="108"/>
    </row>
    <row r="60" spans="1:14" x14ac:dyDescent="0.3">
      <c r="A60" s="109" t="s">
        <v>217</v>
      </c>
      <c r="B60" s="110" t="s">
        <v>20</v>
      </c>
      <c r="C60" s="111">
        <v>39107</v>
      </c>
      <c r="D60" s="112" t="s">
        <v>11</v>
      </c>
      <c r="E60" s="110" t="s">
        <v>164</v>
      </c>
      <c r="F60" s="111">
        <v>39331</v>
      </c>
      <c r="G60" s="110">
        <v>4</v>
      </c>
      <c r="H60" s="110" t="s">
        <v>12</v>
      </c>
      <c r="I60" s="113">
        <v>474428</v>
      </c>
      <c r="J60" s="114" t="s">
        <v>13</v>
      </c>
      <c r="K60" s="110"/>
      <c r="L60" s="110"/>
      <c r="M60" s="110"/>
      <c r="N60" s="115"/>
    </row>
    <row r="62" spans="1:14" ht="112.8" customHeight="1" x14ac:dyDescent="0.3">
      <c r="A62" s="4" t="s">
        <v>246</v>
      </c>
      <c r="B62" s="5"/>
      <c r="C62" s="5"/>
      <c r="D62" s="5"/>
      <c r="E62" s="5"/>
      <c r="F62" s="5"/>
      <c r="G62" s="5"/>
      <c r="H62" s="5"/>
      <c r="I62" s="5"/>
      <c r="J62" s="5"/>
      <c r="K62" s="5"/>
      <c r="L62" s="5"/>
      <c r="M62" s="5"/>
      <c r="N62" s="5"/>
    </row>
  </sheetData>
  <sheetProtection algorithmName="SHA-512" hashValue="pE8x7GBFgRN0Hm8zDNNpcGa6HIp3gJUbmDktI4wr3k3WZs65+K+2YhLBv/cWSS1XnAofiu8siwpOvW8lqWOW7A==" saltValue="n1/AbNc5kZ2rpsrhZ0vAIQ==" spinCount="100000" sheet="1" objects="1" scenarios="1"/>
  <mergeCells count="16">
    <mergeCell ref="F2:F5"/>
    <mergeCell ref="G2:G5"/>
    <mergeCell ref="H2:H5"/>
    <mergeCell ref="I2:I5"/>
    <mergeCell ref="J2:J5"/>
    <mergeCell ref="A62:N62"/>
    <mergeCell ref="A1:J1"/>
    <mergeCell ref="K1:K5"/>
    <mergeCell ref="L1:L5"/>
    <mergeCell ref="M1:M5"/>
    <mergeCell ref="N1:N5"/>
    <mergeCell ref="A2:A5"/>
    <mergeCell ref="B2:B5"/>
    <mergeCell ref="C2:C5"/>
    <mergeCell ref="D2:D5"/>
    <mergeCell ref="E2:E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72485-B479-4983-ABE6-B12A7FC2199F}">
  <sheetPr>
    <tabColor rgb="FFFFFF00"/>
  </sheetPr>
  <dimension ref="A1:F32"/>
  <sheetViews>
    <sheetView workbookViewId="0">
      <selection sqref="A1:F1"/>
    </sheetView>
  </sheetViews>
  <sheetFormatPr defaultRowHeight="14.4" x14ac:dyDescent="0.3"/>
  <cols>
    <col min="1" max="1" width="47.88671875" customWidth="1"/>
    <col min="2" max="6" width="16.5546875" customWidth="1"/>
  </cols>
  <sheetData>
    <row r="1" spans="1:6" ht="15.6" x14ac:dyDescent="0.3">
      <c r="A1" s="180" t="s">
        <v>225</v>
      </c>
      <c r="B1" s="181"/>
      <c r="C1" s="181"/>
      <c r="D1" s="181"/>
      <c r="E1" s="181"/>
      <c r="F1" s="182"/>
    </row>
    <row r="2" spans="1:6" ht="15.6" x14ac:dyDescent="0.3">
      <c r="A2" s="130" t="s">
        <v>248</v>
      </c>
      <c r="B2" s="131"/>
      <c r="C2" s="131"/>
      <c r="D2" s="131"/>
      <c r="E2" s="131"/>
      <c r="F2" s="132"/>
    </row>
    <row r="3" spans="1:6" ht="16.2" thickBot="1" x14ac:dyDescent="0.35">
      <c r="A3" s="130" t="s">
        <v>226</v>
      </c>
      <c r="B3" s="131"/>
      <c r="C3" s="131"/>
      <c r="D3" s="131"/>
      <c r="E3" s="131"/>
      <c r="F3" s="132"/>
    </row>
    <row r="4" spans="1:6" ht="15" thickTop="1" x14ac:dyDescent="0.3">
      <c r="A4" s="133" t="s">
        <v>227</v>
      </c>
      <c r="B4" s="134" t="s">
        <v>228</v>
      </c>
      <c r="C4" s="135" t="s">
        <v>218</v>
      </c>
      <c r="D4" s="135" t="s">
        <v>229</v>
      </c>
      <c r="E4" s="136" t="s">
        <v>219</v>
      </c>
      <c r="F4" s="137" t="s">
        <v>220</v>
      </c>
    </row>
    <row r="5" spans="1:6" x14ac:dyDescent="0.3">
      <c r="A5" s="138"/>
      <c r="B5" s="139"/>
      <c r="C5" s="139"/>
      <c r="D5" s="139"/>
      <c r="E5" s="140"/>
      <c r="F5" s="141"/>
    </row>
    <row r="6" spans="1:6" ht="17.399999999999999" x14ac:dyDescent="0.3">
      <c r="A6" s="142" t="s">
        <v>230</v>
      </c>
      <c r="B6" s="143">
        <v>129</v>
      </c>
      <c r="C6" s="143">
        <v>80</v>
      </c>
      <c r="D6" s="143">
        <v>21</v>
      </c>
      <c r="E6" s="144">
        <v>26</v>
      </c>
      <c r="F6" s="145">
        <v>2</v>
      </c>
    </row>
    <row r="7" spans="1:6" ht="17.399999999999999" x14ac:dyDescent="0.3">
      <c r="A7" s="142" t="s">
        <v>243</v>
      </c>
      <c r="B7" s="143" t="s">
        <v>221</v>
      </c>
      <c r="C7" s="189">
        <v>36</v>
      </c>
      <c r="D7" s="189">
        <v>3</v>
      </c>
      <c r="E7" s="190">
        <v>12</v>
      </c>
      <c r="F7" s="191">
        <v>1</v>
      </c>
    </row>
    <row r="8" spans="1:6" ht="17.399999999999999" x14ac:dyDescent="0.3">
      <c r="A8" s="142" t="s">
        <v>244</v>
      </c>
      <c r="B8" s="143" t="s">
        <v>222</v>
      </c>
      <c r="C8" s="189">
        <v>6</v>
      </c>
      <c r="D8" s="189">
        <v>6</v>
      </c>
      <c r="E8" s="190">
        <v>5</v>
      </c>
      <c r="F8" s="191">
        <v>0</v>
      </c>
    </row>
    <row r="9" spans="1:6" ht="17.399999999999999" x14ac:dyDescent="0.3">
      <c r="A9" s="142" t="s">
        <v>245</v>
      </c>
      <c r="B9" s="143" t="s">
        <v>223</v>
      </c>
      <c r="C9" s="143">
        <v>35</v>
      </c>
      <c r="D9" s="143">
        <v>10</v>
      </c>
      <c r="E9" s="144">
        <v>9</v>
      </c>
      <c r="F9" s="145">
        <v>1</v>
      </c>
    </row>
    <row r="10" spans="1:6" ht="17.399999999999999" customHeight="1" thickBot="1" x14ac:dyDescent="0.35">
      <c r="A10" s="192" t="s">
        <v>130</v>
      </c>
      <c r="B10" s="193" t="s">
        <v>224</v>
      </c>
      <c r="C10" s="193">
        <v>3</v>
      </c>
      <c r="D10" s="193">
        <v>2</v>
      </c>
      <c r="E10" s="194">
        <v>0</v>
      </c>
      <c r="F10" s="195">
        <v>0</v>
      </c>
    </row>
    <row r="11" spans="1:6" ht="15.6" thickTop="1" thickBot="1" x14ac:dyDescent="0.35">
      <c r="A11" s="146"/>
      <c r="B11" s="147"/>
      <c r="C11" s="147"/>
      <c r="D11" s="147"/>
      <c r="E11" s="147"/>
      <c r="F11" s="148"/>
    </row>
    <row r="12" spans="1:6" ht="15.6" x14ac:dyDescent="0.3">
      <c r="A12" s="183" t="s">
        <v>231</v>
      </c>
      <c r="B12" s="184"/>
      <c r="C12" s="185"/>
      <c r="D12" s="147"/>
      <c r="E12" s="147"/>
      <c r="F12" s="148"/>
    </row>
    <row r="13" spans="1:6" ht="15.6" x14ac:dyDescent="0.3">
      <c r="A13" s="130" t="s">
        <v>248</v>
      </c>
      <c r="B13" s="131"/>
      <c r="C13" s="132"/>
      <c r="D13" s="147"/>
      <c r="E13" s="147"/>
      <c r="F13" s="148"/>
    </row>
    <row r="14" spans="1:6" ht="16.2" thickBot="1" x14ac:dyDescent="0.35">
      <c r="A14" s="186" t="s">
        <v>226</v>
      </c>
      <c r="B14" s="187"/>
      <c r="C14" s="188"/>
      <c r="D14" s="147"/>
      <c r="E14" s="147"/>
      <c r="F14" s="148"/>
    </row>
    <row r="15" spans="1:6" ht="15.6" x14ac:dyDescent="0.3">
      <c r="A15" s="149" t="s">
        <v>232</v>
      </c>
      <c r="B15" s="150"/>
      <c r="C15" s="151"/>
      <c r="D15" s="147"/>
      <c r="E15" s="147"/>
      <c r="F15" s="148"/>
    </row>
    <row r="16" spans="1:6" x14ac:dyDescent="0.3">
      <c r="A16" s="152" t="s">
        <v>233</v>
      </c>
      <c r="B16" s="153"/>
      <c r="C16" s="154">
        <v>92627654</v>
      </c>
      <c r="D16" s="147"/>
      <c r="E16" s="147"/>
      <c r="F16" s="148"/>
    </row>
    <row r="17" spans="1:6" x14ac:dyDescent="0.3">
      <c r="A17" s="152" t="s">
        <v>234</v>
      </c>
      <c r="B17" s="153"/>
      <c r="C17" s="154">
        <v>2198190</v>
      </c>
      <c r="D17" s="147"/>
      <c r="E17" s="147"/>
      <c r="F17" s="148"/>
    </row>
    <row r="18" spans="1:6" x14ac:dyDescent="0.3">
      <c r="A18" s="152" t="s">
        <v>249</v>
      </c>
      <c r="B18" s="153"/>
      <c r="C18" s="154">
        <v>18876525</v>
      </c>
      <c r="D18" s="147"/>
      <c r="E18" s="147"/>
      <c r="F18" s="148"/>
    </row>
    <row r="19" spans="1:6" x14ac:dyDescent="0.3">
      <c r="A19" s="152" t="s">
        <v>235</v>
      </c>
      <c r="B19" s="153"/>
      <c r="C19" s="154">
        <v>19619707</v>
      </c>
      <c r="D19" s="147"/>
      <c r="E19" s="147"/>
      <c r="F19" s="148"/>
    </row>
    <row r="20" spans="1:6" x14ac:dyDescent="0.3">
      <c r="A20" s="152" t="s">
        <v>236</v>
      </c>
      <c r="B20" s="153"/>
      <c r="C20" s="154">
        <v>6406698</v>
      </c>
      <c r="D20" s="147"/>
      <c r="E20" s="147"/>
      <c r="F20" s="148"/>
    </row>
    <row r="21" spans="1:6" ht="16.2" thickBot="1" x14ac:dyDescent="0.35">
      <c r="A21" s="155" t="s">
        <v>237</v>
      </c>
      <c r="B21" s="156"/>
      <c r="C21" s="157">
        <v>44343385</v>
      </c>
      <c r="D21" s="147"/>
      <c r="E21" s="147"/>
      <c r="F21" s="148"/>
    </row>
    <row r="22" spans="1:6" ht="15.6" x14ac:dyDescent="0.3">
      <c r="A22" s="158" t="s">
        <v>238</v>
      </c>
      <c r="B22" s="159"/>
      <c r="C22" s="160"/>
      <c r="D22" s="147"/>
      <c r="E22" s="147"/>
      <c r="F22" s="148"/>
    </row>
    <row r="23" spans="1:6" x14ac:dyDescent="0.3">
      <c r="A23" s="161" t="s">
        <v>239</v>
      </c>
      <c r="B23" s="162"/>
      <c r="C23" s="163"/>
      <c r="D23" s="147"/>
      <c r="E23" s="147"/>
      <c r="F23" s="148"/>
    </row>
    <row r="24" spans="1:6" x14ac:dyDescent="0.3">
      <c r="A24" s="164" t="s">
        <v>240</v>
      </c>
      <c r="B24" s="165"/>
      <c r="C24" s="166">
        <v>647960</v>
      </c>
      <c r="D24" s="147"/>
      <c r="E24" s="147"/>
      <c r="F24" s="148"/>
    </row>
    <row r="25" spans="1:6" x14ac:dyDescent="0.3">
      <c r="A25" s="164" t="s">
        <v>241</v>
      </c>
      <c r="B25" s="165"/>
      <c r="C25" s="166">
        <v>3519602</v>
      </c>
      <c r="D25" s="147"/>
      <c r="E25" s="147"/>
      <c r="F25" s="148"/>
    </row>
    <row r="26" spans="1:6" ht="15" thickBot="1" x14ac:dyDescent="0.35">
      <c r="A26" s="167" t="s">
        <v>228</v>
      </c>
      <c r="B26" s="168"/>
      <c r="C26" s="169">
        <v>4167562</v>
      </c>
      <c r="D26" s="147"/>
      <c r="E26" s="147"/>
      <c r="F26" s="148"/>
    </row>
    <row r="27" spans="1:6" x14ac:dyDescent="0.3">
      <c r="A27" s="170" t="s">
        <v>242</v>
      </c>
      <c r="B27" s="171"/>
      <c r="C27" s="172"/>
      <c r="D27" s="147"/>
      <c r="E27" s="147"/>
      <c r="F27" s="148"/>
    </row>
    <row r="28" spans="1:6" x14ac:dyDescent="0.3">
      <c r="A28" s="164" t="s">
        <v>240</v>
      </c>
      <c r="B28" s="165"/>
      <c r="C28" s="166">
        <v>593685</v>
      </c>
      <c r="D28" s="147"/>
      <c r="E28" s="147"/>
      <c r="F28" s="148"/>
    </row>
    <row r="29" spans="1:6" x14ac:dyDescent="0.3">
      <c r="A29" s="164" t="s">
        <v>241</v>
      </c>
      <c r="B29" s="165"/>
      <c r="C29" s="166">
        <v>3163601</v>
      </c>
      <c r="D29" s="147"/>
      <c r="E29" s="147"/>
      <c r="F29" s="148"/>
    </row>
    <row r="30" spans="1:6" ht="15" thickBot="1" x14ac:dyDescent="0.35">
      <c r="A30" s="173" t="s">
        <v>228</v>
      </c>
      <c r="B30" s="174"/>
      <c r="C30" s="175">
        <v>3757286</v>
      </c>
      <c r="D30" s="147"/>
      <c r="E30" s="147"/>
      <c r="F30" s="148"/>
    </row>
    <row r="31" spans="1:6" x14ac:dyDescent="0.3">
      <c r="A31" s="176"/>
      <c r="B31" s="176"/>
      <c r="C31" s="176"/>
      <c r="D31" s="176"/>
      <c r="E31" s="176"/>
      <c r="F31" s="177"/>
    </row>
    <row r="32" spans="1:6" ht="91.2" customHeight="1" x14ac:dyDescent="0.3">
      <c r="A32" s="178" t="s">
        <v>247</v>
      </c>
      <c r="B32" s="179"/>
      <c r="C32" s="179"/>
      <c r="D32" s="179"/>
      <c r="E32" s="179"/>
      <c r="F32" s="179"/>
    </row>
  </sheetData>
  <sheetProtection algorithmName="SHA-512" hashValue="FbE2ekp06e5/6WMDTMjZyjqjZ86WTxk9ks9/kuBdJtEoSQWByc3hhn83tdhuwqzcoQt33UlGeie6+u574Lhsmg==" saltValue="v6XcVfYZGp3BIFoFtXZIEQ==" spinCount="100000" sheet="1" objects="1" scenarios="1"/>
  <mergeCells count="29">
    <mergeCell ref="A30:B30"/>
    <mergeCell ref="A32:F32"/>
    <mergeCell ref="A24:B24"/>
    <mergeCell ref="A25:B25"/>
    <mergeCell ref="A26:B26"/>
    <mergeCell ref="A27:C27"/>
    <mergeCell ref="A28:B28"/>
    <mergeCell ref="A29:B29"/>
    <mergeCell ref="A18:B18"/>
    <mergeCell ref="A19:B19"/>
    <mergeCell ref="A20:B20"/>
    <mergeCell ref="A21:B21"/>
    <mergeCell ref="A22:C22"/>
    <mergeCell ref="A23:C23"/>
    <mergeCell ref="A12:C12"/>
    <mergeCell ref="A13:C13"/>
    <mergeCell ref="A14:C14"/>
    <mergeCell ref="A15:C15"/>
    <mergeCell ref="A16:B16"/>
    <mergeCell ref="A17:B17"/>
    <mergeCell ref="A1:F1"/>
    <mergeCell ref="A2:F2"/>
    <mergeCell ref="A3:F3"/>
    <mergeCell ref="A4:A5"/>
    <mergeCell ref="B4:B5"/>
    <mergeCell ref="C4:C5"/>
    <mergeCell ref="D4:D5"/>
    <mergeCell ref="E4:E5"/>
    <mergeCell ref="F4:F5"/>
  </mergeCells>
  <phoneticPr fontId="2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011F3-25FA-466C-899B-2561FC7FF5FC}">
  <sheetPr>
    <tabColor rgb="FFFFFF00"/>
  </sheetPr>
  <dimension ref="B1:H46"/>
  <sheetViews>
    <sheetView workbookViewId="0">
      <selection activeCell="B1" sqref="B1:H1"/>
    </sheetView>
  </sheetViews>
  <sheetFormatPr defaultRowHeight="14.4" x14ac:dyDescent="0.3"/>
  <cols>
    <col min="1" max="1" width="3.21875" customWidth="1"/>
    <col min="2" max="2" width="21.33203125" customWidth="1"/>
    <col min="3" max="5" width="16.5546875" customWidth="1"/>
    <col min="6" max="6" width="21.33203125" customWidth="1"/>
    <col min="7" max="8" width="16.5546875" customWidth="1"/>
  </cols>
  <sheetData>
    <row r="1" spans="2:8" ht="15.6" x14ac:dyDescent="0.3">
      <c r="B1" s="183" t="s">
        <v>250</v>
      </c>
      <c r="C1" s="184"/>
      <c r="D1" s="184"/>
      <c r="E1" s="184"/>
      <c r="F1" s="184"/>
      <c r="G1" s="184"/>
      <c r="H1" s="185"/>
    </row>
    <row r="2" spans="2:8" ht="15.6" x14ac:dyDescent="0.3">
      <c r="B2" s="130" t="s">
        <v>276</v>
      </c>
      <c r="C2" s="131"/>
      <c r="D2" s="131"/>
      <c r="E2" s="131"/>
      <c r="F2" s="131"/>
      <c r="G2" s="131"/>
      <c r="H2" s="132"/>
    </row>
    <row r="3" spans="2:8" ht="16.2" thickBot="1" x14ac:dyDescent="0.35">
      <c r="B3" s="186" t="s">
        <v>251</v>
      </c>
      <c r="C3" s="187"/>
      <c r="D3" s="187"/>
      <c r="E3" s="187"/>
      <c r="F3" s="187"/>
      <c r="G3" s="187"/>
      <c r="H3" s="188"/>
    </row>
    <row r="4" spans="2:8" ht="16.2" thickBot="1" x14ac:dyDescent="0.35">
      <c r="B4" s="196"/>
      <c r="C4" s="196"/>
      <c r="D4" s="196"/>
      <c r="E4" s="196"/>
      <c r="F4" s="196"/>
      <c r="G4" s="196"/>
      <c r="H4" s="196"/>
    </row>
    <row r="5" spans="2:8" ht="17.399999999999999" thickTop="1" thickBot="1" x14ac:dyDescent="0.35">
      <c r="B5" s="197" t="s">
        <v>252</v>
      </c>
      <c r="C5" s="198"/>
      <c r="D5" s="199" t="s">
        <v>253</v>
      </c>
      <c r="E5" s="200"/>
      <c r="F5" s="201" t="s">
        <v>254</v>
      </c>
      <c r="G5" s="202"/>
      <c r="H5" s="203" t="s">
        <v>253</v>
      </c>
    </row>
    <row r="6" spans="2:8" ht="15" thickTop="1" x14ac:dyDescent="0.3">
      <c r="B6" s="204" t="s">
        <v>255</v>
      </c>
      <c r="C6" s="205">
        <v>10000000</v>
      </c>
      <c r="D6" s="206"/>
      <c r="E6" s="207"/>
      <c r="F6" s="208" t="s">
        <v>255</v>
      </c>
      <c r="G6" s="209">
        <v>1000000</v>
      </c>
      <c r="H6" s="210"/>
    </row>
    <row r="7" spans="2:8" x14ac:dyDescent="0.3">
      <c r="B7" s="211" t="s">
        <v>256</v>
      </c>
      <c r="C7" s="212">
        <v>6830959</v>
      </c>
      <c r="D7" s="213">
        <v>0.68309589999999998</v>
      </c>
      <c r="E7" s="207"/>
      <c r="F7" s="211" t="s">
        <v>257</v>
      </c>
      <c r="G7" s="212">
        <v>0</v>
      </c>
      <c r="H7" s="213">
        <v>0</v>
      </c>
    </row>
    <row r="8" spans="2:8" x14ac:dyDescent="0.3">
      <c r="B8" s="211" t="s">
        <v>258</v>
      </c>
      <c r="C8" s="212">
        <v>3169041</v>
      </c>
      <c r="D8" s="213">
        <v>0.31690410000000002</v>
      </c>
      <c r="E8" s="207"/>
      <c r="F8" s="211" t="s">
        <v>258</v>
      </c>
      <c r="G8" s="212">
        <v>1000000</v>
      </c>
      <c r="H8" s="213">
        <v>1</v>
      </c>
    </row>
    <row r="9" spans="2:8" x14ac:dyDescent="0.3">
      <c r="B9" s="214" t="s">
        <v>259</v>
      </c>
      <c r="C9" s="215">
        <v>10000000</v>
      </c>
      <c r="D9" s="216"/>
      <c r="E9" s="207"/>
      <c r="F9" s="214" t="s">
        <v>259</v>
      </c>
      <c r="G9" s="215">
        <v>1000000</v>
      </c>
      <c r="H9" s="216"/>
    </row>
    <row r="10" spans="2:8" x14ac:dyDescent="0.3">
      <c r="B10" s="211" t="s">
        <v>256</v>
      </c>
      <c r="C10" s="212">
        <v>2183738</v>
      </c>
      <c r="D10" s="213">
        <v>0.21837380000000001</v>
      </c>
      <c r="E10" s="207"/>
      <c r="F10" s="211" t="s">
        <v>257</v>
      </c>
      <c r="G10" s="212">
        <v>0</v>
      </c>
      <c r="H10" s="213">
        <v>0</v>
      </c>
    </row>
    <row r="11" spans="2:8" x14ac:dyDescent="0.3">
      <c r="B11" s="211" t="s">
        <v>258</v>
      </c>
      <c r="C11" s="212">
        <v>7816262</v>
      </c>
      <c r="D11" s="213">
        <v>0.78162620000000005</v>
      </c>
      <c r="E11" s="207"/>
      <c r="F11" s="211" t="s">
        <v>258</v>
      </c>
      <c r="G11" s="212">
        <v>1000000</v>
      </c>
      <c r="H11" s="213">
        <v>1</v>
      </c>
    </row>
    <row r="12" spans="2:8" x14ac:dyDescent="0.3">
      <c r="B12" s="214" t="s">
        <v>260</v>
      </c>
      <c r="C12" s="215">
        <v>10000000</v>
      </c>
      <c r="D12" s="216"/>
      <c r="E12" s="207"/>
      <c r="F12" s="214" t="s">
        <v>260</v>
      </c>
      <c r="G12" s="215">
        <v>1000000</v>
      </c>
      <c r="H12" s="216"/>
    </row>
    <row r="13" spans="2:8" x14ac:dyDescent="0.3">
      <c r="B13" s="211" t="s">
        <v>256</v>
      </c>
      <c r="C13" s="212">
        <v>5539089</v>
      </c>
      <c r="D13" s="213">
        <v>0.55390890000000004</v>
      </c>
      <c r="E13" s="207"/>
      <c r="F13" s="211" t="s">
        <v>257</v>
      </c>
      <c r="G13" s="212">
        <v>0</v>
      </c>
      <c r="H13" s="213">
        <v>0</v>
      </c>
    </row>
    <row r="14" spans="2:8" x14ac:dyDescent="0.3">
      <c r="B14" s="211" t="s">
        <v>258</v>
      </c>
      <c r="C14" s="212">
        <v>4460911</v>
      </c>
      <c r="D14" s="213">
        <v>0.44609110000000002</v>
      </c>
      <c r="E14" s="207"/>
      <c r="F14" s="211" t="s">
        <v>258</v>
      </c>
      <c r="G14" s="212">
        <v>1000000</v>
      </c>
      <c r="H14" s="213">
        <v>1</v>
      </c>
    </row>
    <row r="15" spans="2:8" ht="16.8" x14ac:dyDescent="0.3">
      <c r="B15" s="214" t="s">
        <v>261</v>
      </c>
      <c r="C15" s="215">
        <v>23000000</v>
      </c>
      <c r="D15" s="216"/>
      <c r="E15" s="207"/>
      <c r="F15" s="214" t="s">
        <v>262</v>
      </c>
      <c r="G15" s="215">
        <v>1000000</v>
      </c>
      <c r="H15" s="216"/>
    </row>
    <row r="16" spans="2:8" x14ac:dyDescent="0.3">
      <c r="B16" s="211" t="s">
        <v>256</v>
      </c>
      <c r="C16" s="212">
        <v>10360059</v>
      </c>
      <c r="D16" s="213">
        <v>0.45043734782608696</v>
      </c>
      <c r="E16" s="207"/>
      <c r="F16" s="211" t="s">
        <v>257</v>
      </c>
      <c r="G16" s="212">
        <v>228459</v>
      </c>
      <c r="H16" s="213">
        <v>0.228459</v>
      </c>
    </row>
    <row r="17" spans="2:8" x14ac:dyDescent="0.3">
      <c r="B17" s="211" t="s">
        <v>258</v>
      </c>
      <c r="C17" s="212">
        <v>12639941</v>
      </c>
      <c r="D17" s="213">
        <v>0.54956265217391309</v>
      </c>
      <c r="E17" s="207"/>
      <c r="F17" s="211" t="s">
        <v>258</v>
      </c>
      <c r="G17" s="212">
        <v>771541</v>
      </c>
      <c r="H17" s="213">
        <v>0.77154100000000003</v>
      </c>
    </row>
    <row r="18" spans="2:8" ht="16.8" x14ac:dyDescent="0.3">
      <c r="B18" s="214" t="s">
        <v>263</v>
      </c>
      <c r="C18" s="215">
        <v>18000000</v>
      </c>
      <c r="D18" s="216"/>
      <c r="E18" s="207"/>
      <c r="F18" s="214" t="s">
        <v>264</v>
      </c>
      <c r="G18" s="215">
        <v>1000000</v>
      </c>
      <c r="H18" s="216"/>
    </row>
    <row r="19" spans="2:8" x14ac:dyDescent="0.3">
      <c r="B19" s="211" t="s">
        <v>256</v>
      </c>
      <c r="C19" s="212">
        <v>5542184</v>
      </c>
      <c r="D19" s="213">
        <v>0.30789911111111112</v>
      </c>
      <c r="E19" s="207"/>
      <c r="F19" s="211" t="s">
        <v>257</v>
      </c>
      <c r="G19" s="212">
        <v>322655</v>
      </c>
      <c r="H19" s="213">
        <v>0.32265500000000003</v>
      </c>
    </row>
    <row r="20" spans="2:8" x14ac:dyDescent="0.3">
      <c r="B20" s="211" t="s">
        <v>258</v>
      </c>
      <c r="C20" s="212">
        <v>12457816</v>
      </c>
      <c r="D20" s="213">
        <v>0.69210088888888888</v>
      </c>
      <c r="E20" s="207"/>
      <c r="F20" s="211" t="s">
        <v>258</v>
      </c>
      <c r="G20" s="212">
        <v>677345</v>
      </c>
      <c r="H20" s="213">
        <v>0.67734499999999997</v>
      </c>
    </row>
    <row r="21" spans="2:8" ht="16.8" x14ac:dyDescent="0.3">
      <c r="B21" s="214" t="s">
        <v>265</v>
      </c>
      <c r="C21" s="215">
        <v>12000000</v>
      </c>
      <c r="D21" s="216"/>
      <c r="E21" s="207"/>
      <c r="F21" s="214" t="s">
        <v>266</v>
      </c>
      <c r="G21" s="215">
        <v>1000000</v>
      </c>
      <c r="H21" s="216"/>
    </row>
    <row r="22" spans="2:8" x14ac:dyDescent="0.3">
      <c r="B22" s="211" t="s">
        <v>256</v>
      </c>
      <c r="C22" s="212">
        <v>7358936</v>
      </c>
      <c r="D22" s="213">
        <v>0.61324466666666666</v>
      </c>
      <c r="E22" s="207"/>
      <c r="F22" s="211" t="s">
        <v>257</v>
      </c>
      <c r="G22" s="212">
        <v>313144</v>
      </c>
      <c r="H22" s="213">
        <v>0.31314399999999998</v>
      </c>
    </row>
    <row r="23" spans="2:8" x14ac:dyDescent="0.3">
      <c r="B23" s="211" t="s">
        <v>258</v>
      </c>
      <c r="C23" s="212">
        <v>4641064</v>
      </c>
      <c r="D23" s="213">
        <v>0.38675533333333334</v>
      </c>
      <c r="E23" s="207"/>
      <c r="F23" s="211" t="s">
        <v>258</v>
      </c>
      <c r="G23" s="212">
        <v>686856</v>
      </c>
      <c r="H23" s="213">
        <v>0.68685600000000002</v>
      </c>
    </row>
    <row r="24" spans="2:8" x14ac:dyDescent="0.3">
      <c r="B24" s="214" t="s">
        <v>267</v>
      </c>
      <c r="C24" s="215">
        <v>10000000</v>
      </c>
      <c r="D24" s="216"/>
      <c r="E24" s="207"/>
      <c r="F24" s="214" t="s">
        <v>267</v>
      </c>
      <c r="G24" s="215">
        <v>1000000</v>
      </c>
      <c r="H24" s="216"/>
    </row>
    <row r="25" spans="2:8" x14ac:dyDescent="0.3">
      <c r="B25" s="211" t="s">
        <v>256</v>
      </c>
      <c r="C25" s="212">
        <v>2284379</v>
      </c>
      <c r="D25" s="213">
        <v>0.2284379</v>
      </c>
      <c r="E25" s="207"/>
      <c r="F25" s="211" t="s">
        <v>257</v>
      </c>
      <c r="G25" s="212">
        <v>133606</v>
      </c>
      <c r="H25" s="213">
        <v>0.133606</v>
      </c>
    </row>
    <row r="26" spans="2:8" x14ac:dyDescent="0.3">
      <c r="B26" s="211" t="s">
        <v>258</v>
      </c>
      <c r="C26" s="217">
        <v>7715621</v>
      </c>
      <c r="D26" s="213">
        <v>0.77156210000000003</v>
      </c>
      <c r="E26" s="207"/>
      <c r="F26" s="211" t="s">
        <v>258</v>
      </c>
      <c r="G26" s="212">
        <v>866394</v>
      </c>
      <c r="H26" s="213">
        <v>0.866394</v>
      </c>
    </row>
    <row r="27" spans="2:8" x14ac:dyDescent="0.3">
      <c r="B27" s="214" t="s">
        <v>268</v>
      </c>
      <c r="C27" s="218">
        <v>10000000</v>
      </c>
      <c r="D27" s="216"/>
      <c r="E27" s="207"/>
      <c r="F27" s="214" t="s">
        <v>268</v>
      </c>
      <c r="G27" s="215">
        <v>1000000</v>
      </c>
      <c r="H27" s="216"/>
    </row>
    <row r="28" spans="2:8" x14ac:dyDescent="0.3">
      <c r="B28" s="211" t="s">
        <v>256</v>
      </c>
      <c r="C28" s="217">
        <v>2490968</v>
      </c>
      <c r="D28" s="213">
        <v>0.24909680000000001</v>
      </c>
      <c r="E28" s="207"/>
      <c r="F28" s="211" t="s">
        <v>257</v>
      </c>
      <c r="G28" s="212">
        <v>90833</v>
      </c>
      <c r="H28" s="213">
        <v>9.0832999999999997E-2</v>
      </c>
    </row>
    <row r="29" spans="2:8" x14ac:dyDescent="0.3">
      <c r="B29" s="211" t="s">
        <v>258</v>
      </c>
      <c r="C29" s="217">
        <v>7509032</v>
      </c>
      <c r="D29" s="213">
        <v>0.75090319999999999</v>
      </c>
      <c r="E29" s="207"/>
      <c r="F29" s="211" t="s">
        <v>258</v>
      </c>
      <c r="G29" s="212">
        <v>909167</v>
      </c>
      <c r="H29" s="213">
        <v>0.90916699999999995</v>
      </c>
    </row>
    <row r="30" spans="2:8" ht="16.8" x14ac:dyDescent="0.3">
      <c r="B30" s="214" t="s">
        <v>269</v>
      </c>
      <c r="C30" s="218">
        <v>15000000</v>
      </c>
      <c r="D30" s="216"/>
      <c r="E30" s="207"/>
      <c r="F30" s="214" t="s">
        <v>270</v>
      </c>
      <c r="G30" s="215">
        <v>1200000</v>
      </c>
      <c r="H30" s="216"/>
    </row>
    <row r="31" spans="2:8" x14ac:dyDescent="0.3">
      <c r="B31" s="211" t="s">
        <v>256</v>
      </c>
      <c r="C31" s="217">
        <v>3673714</v>
      </c>
      <c r="D31" s="213">
        <v>0.24491426666666666</v>
      </c>
      <c r="E31" s="207"/>
      <c r="F31" s="211" t="s">
        <v>257</v>
      </c>
      <c r="G31" s="212">
        <v>946733</v>
      </c>
      <c r="H31" s="213">
        <v>0.78894416666666667</v>
      </c>
    </row>
    <row r="32" spans="2:8" x14ac:dyDescent="0.3">
      <c r="B32" s="211" t="s">
        <v>258</v>
      </c>
      <c r="C32" s="217">
        <v>11326286</v>
      </c>
      <c r="D32" s="213">
        <v>0.75508573333333329</v>
      </c>
      <c r="E32" s="207"/>
      <c r="F32" s="211" t="s">
        <v>258</v>
      </c>
      <c r="G32" s="212">
        <v>253267</v>
      </c>
      <c r="H32" s="213">
        <v>0.21105583333333333</v>
      </c>
    </row>
    <row r="33" spans="2:8" ht="16.8" x14ac:dyDescent="0.3">
      <c r="B33" s="214" t="s">
        <v>271</v>
      </c>
      <c r="C33" s="218">
        <v>10000000</v>
      </c>
      <c r="D33" s="216"/>
      <c r="E33" s="207"/>
      <c r="F33" s="214" t="s">
        <v>272</v>
      </c>
      <c r="G33" s="215">
        <v>1500000</v>
      </c>
      <c r="H33" s="216"/>
    </row>
    <row r="34" spans="2:8" x14ac:dyDescent="0.3">
      <c r="B34" s="211" t="s">
        <v>256</v>
      </c>
      <c r="C34" s="217">
        <v>4598741</v>
      </c>
      <c r="D34" s="213">
        <v>0.45987410000000001</v>
      </c>
      <c r="E34" s="207"/>
      <c r="F34" s="211" t="s">
        <v>257</v>
      </c>
      <c r="G34" s="212">
        <v>1359763</v>
      </c>
      <c r="H34" s="213">
        <v>0.90650866666666663</v>
      </c>
    </row>
    <row r="35" spans="2:8" x14ac:dyDescent="0.3">
      <c r="B35" s="211" t="s">
        <v>258</v>
      </c>
      <c r="C35" s="217">
        <v>5401259</v>
      </c>
      <c r="D35" s="213">
        <v>0.54012590000000005</v>
      </c>
      <c r="E35" s="207"/>
      <c r="F35" s="211" t="s">
        <v>258</v>
      </c>
      <c r="G35" s="212">
        <v>140237</v>
      </c>
      <c r="H35" s="213">
        <v>9.3491333333333329E-2</v>
      </c>
    </row>
    <row r="36" spans="2:8" x14ac:dyDescent="0.3">
      <c r="B36" s="214" t="s">
        <v>273</v>
      </c>
      <c r="C36" s="218">
        <v>10000000</v>
      </c>
      <c r="D36" s="216"/>
      <c r="E36" s="207"/>
      <c r="F36" s="214" t="s">
        <v>273</v>
      </c>
      <c r="G36" s="215">
        <v>1000000</v>
      </c>
      <c r="H36" s="216"/>
    </row>
    <row r="37" spans="2:8" x14ac:dyDescent="0.3">
      <c r="B37" s="211" t="s">
        <v>256</v>
      </c>
      <c r="C37" s="217">
        <v>3831272</v>
      </c>
      <c r="D37" s="213">
        <v>0.3831272</v>
      </c>
      <c r="E37" s="207"/>
      <c r="F37" s="211" t="s">
        <v>257</v>
      </c>
      <c r="G37" s="212">
        <v>566851</v>
      </c>
      <c r="H37" s="213">
        <v>0.56685099999999999</v>
      </c>
    </row>
    <row r="38" spans="2:8" x14ac:dyDescent="0.3">
      <c r="B38" s="211" t="s">
        <v>258</v>
      </c>
      <c r="C38" s="217">
        <v>6168728</v>
      </c>
      <c r="D38" s="213">
        <v>0.6168728</v>
      </c>
      <c r="E38" s="207"/>
      <c r="F38" s="211" t="s">
        <v>258</v>
      </c>
      <c r="G38" s="212">
        <v>433149</v>
      </c>
      <c r="H38" s="213">
        <v>0.43314900000000001</v>
      </c>
    </row>
    <row r="39" spans="2:8" x14ac:dyDescent="0.3">
      <c r="B39" s="214" t="s">
        <v>274</v>
      </c>
      <c r="C39" s="218">
        <v>10000000</v>
      </c>
      <c r="D39" s="216"/>
      <c r="E39" s="207"/>
      <c r="F39" s="214" t="s">
        <v>274</v>
      </c>
      <c r="G39" s="215">
        <v>1000000</v>
      </c>
      <c r="H39" s="216"/>
    </row>
    <row r="40" spans="2:8" x14ac:dyDescent="0.3">
      <c r="B40" s="211" t="s">
        <v>256</v>
      </c>
      <c r="C40" s="217">
        <v>4668113</v>
      </c>
      <c r="D40" s="213">
        <v>0.47</v>
      </c>
      <c r="E40" s="207"/>
      <c r="F40" s="211" t="s">
        <v>256</v>
      </c>
      <c r="G40" s="212">
        <v>793829</v>
      </c>
      <c r="H40" s="213">
        <v>0.79</v>
      </c>
    </row>
    <row r="41" spans="2:8" x14ac:dyDescent="0.3">
      <c r="B41" s="211" t="s">
        <v>258</v>
      </c>
      <c r="C41" s="217">
        <v>5331887</v>
      </c>
      <c r="D41" s="213">
        <v>0.53</v>
      </c>
      <c r="E41" s="207"/>
      <c r="F41" s="211" t="s">
        <v>258</v>
      </c>
      <c r="G41" s="217">
        <v>206171</v>
      </c>
      <c r="H41" s="213">
        <v>0.21</v>
      </c>
    </row>
    <row r="42" spans="2:8" x14ac:dyDescent="0.3">
      <c r="B42" s="214" t="s">
        <v>277</v>
      </c>
      <c r="C42" s="218">
        <v>10000000</v>
      </c>
      <c r="D42" s="216"/>
      <c r="E42" s="207"/>
      <c r="F42" s="214" t="s">
        <v>277</v>
      </c>
      <c r="G42" s="215">
        <v>1000000</v>
      </c>
      <c r="H42" s="216"/>
    </row>
    <row r="43" spans="2:8" x14ac:dyDescent="0.3">
      <c r="B43" s="211" t="s">
        <v>256</v>
      </c>
      <c r="C43" s="217">
        <v>8250960</v>
      </c>
      <c r="D43" s="213">
        <v>0.83</v>
      </c>
      <c r="E43" s="207"/>
      <c r="F43" s="211" t="s">
        <v>256</v>
      </c>
      <c r="G43" s="212">
        <v>35064</v>
      </c>
      <c r="H43" s="213">
        <v>0.04</v>
      </c>
    </row>
    <row r="44" spans="2:8" ht="15" thickBot="1" x14ac:dyDescent="0.35">
      <c r="B44" s="219" t="s">
        <v>258</v>
      </c>
      <c r="C44" s="220">
        <v>1749040</v>
      </c>
      <c r="D44" s="221">
        <v>0.17</v>
      </c>
      <c r="E44" s="207"/>
      <c r="F44" s="219" t="s">
        <v>258</v>
      </c>
      <c r="G44" s="220">
        <v>964936</v>
      </c>
      <c r="H44" s="221">
        <v>0.96</v>
      </c>
    </row>
    <row r="45" spans="2:8" x14ac:dyDescent="0.3">
      <c r="B45" s="222"/>
      <c r="D45" s="223"/>
      <c r="H45" s="223"/>
    </row>
    <row r="46" spans="2:8" ht="96.6" customHeight="1" x14ac:dyDescent="0.3">
      <c r="B46" s="224" t="s">
        <v>275</v>
      </c>
      <c r="C46" s="225"/>
      <c r="D46" s="225"/>
      <c r="E46" s="225"/>
      <c r="F46" s="225"/>
      <c r="G46" s="225"/>
      <c r="H46" s="225"/>
    </row>
  </sheetData>
  <sheetProtection algorithmName="SHA-512" hashValue="LsmitkNJGu9Z0W4JI8Cw3WUgggMWkQOtNt+qYslbUgYGtQv/SX2gJJG/k5xI16srdE4GwuBWCBpj6lO0OF50wg==" saltValue="LGQpWIW4ND5JS+h8iKAgLQ==" spinCount="100000" sheet="1" objects="1" scenarios="1"/>
  <mergeCells count="4">
    <mergeCell ref="B1:H1"/>
    <mergeCell ref="B2:H2"/>
    <mergeCell ref="B3:H3"/>
    <mergeCell ref="B46:H4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D2C4-8281-42CE-B1FE-EA4148CDDEE5}">
  <sheetPr>
    <tabColor rgb="FFFFFF00"/>
  </sheetPr>
  <dimension ref="A1:P35"/>
  <sheetViews>
    <sheetView workbookViewId="0">
      <selection activeCell="B1" sqref="B1:O1"/>
    </sheetView>
  </sheetViews>
  <sheetFormatPr defaultRowHeight="14.4" x14ac:dyDescent="0.3"/>
  <cols>
    <col min="1" max="1" width="2.88671875" customWidth="1"/>
    <col min="2" max="2" width="32.21875" style="293" bestFit="1" customWidth="1"/>
    <col min="3" max="6" width="12.44140625" style="293" bestFit="1" customWidth="1"/>
    <col min="7" max="7" width="13.5546875" style="293" bestFit="1" customWidth="1"/>
    <col min="8" max="8" width="13.5546875" style="293" hidden="1" customWidth="1"/>
    <col min="9" max="10" width="13.5546875" style="293" bestFit="1" customWidth="1"/>
    <col min="11" max="14" width="12.44140625" style="293" bestFit="1" customWidth="1"/>
    <col min="15" max="15" width="12.44140625" style="293" customWidth="1"/>
    <col min="16" max="16" width="13.5546875" style="293" bestFit="1" customWidth="1"/>
  </cols>
  <sheetData>
    <row r="1" spans="1:16" ht="15.6" x14ac:dyDescent="0.3">
      <c r="A1" s="226"/>
      <c r="B1" s="294" t="s">
        <v>278</v>
      </c>
      <c r="C1" s="295"/>
      <c r="D1" s="295"/>
      <c r="E1" s="295"/>
      <c r="F1" s="295"/>
      <c r="G1" s="295"/>
      <c r="H1" s="295"/>
      <c r="I1" s="295"/>
      <c r="J1" s="295"/>
      <c r="K1" s="295"/>
      <c r="L1" s="295"/>
      <c r="M1" s="295"/>
      <c r="N1" s="295"/>
      <c r="O1" s="296"/>
      <c r="P1" s="227"/>
    </row>
    <row r="2" spans="1:16" ht="16.2" thickBot="1" x14ac:dyDescent="0.35">
      <c r="A2" s="176"/>
      <c r="B2" s="186" t="s">
        <v>294</v>
      </c>
      <c r="C2" s="187"/>
      <c r="D2" s="187"/>
      <c r="E2" s="187"/>
      <c r="F2" s="187"/>
      <c r="G2" s="187"/>
      <c r="H2" s="187"/>
      <c r="I2" s="187"/>
      <c r="J2" s="187"/>
      <c r="K2" s="187"/>
      <c r="L2" s="187"/>
      <c r="M2" s="187"/>
      <c r="N2" s="187"/>
      <c r="O2" s="188"/>
      <c r="P2" s="227"/>
    </row>
    <row r="3" spans="1:16" ht="15" thickBot="1" x14ac:dyDescent="0.35">
      <c r="A3" s="176"/>
      <c r="B3" s="299"/>
      <c r="C3" s="300">
        <v>2007</v>
      </c>
      <c r="D3" s="300">
        <v>2008</v>
      </c>
      <c r="E3" s="300">
        <v>2009</v>
      </c>
      <c r="F3" s="300">
        <v>2010</v>
      </c>
      <c r="G3" s="300">
        <v>2011</v>
      </c>
      <c r="H3" s="300" t="s">
        <v>279</v>
      </c>
      <c r="I3" s="300">
        <v>2012</v>
      </c>
      <c r="J3" s="301">
        <v>2013</v>
      </c>
      <c r="K3" s="300">
        <v>2014</v>
      </c>
      <c r="L3" s="300">
        <v>2015</v>
      </c>
      <c r="M3" s="302">
        <v>2016</v>
      </c>
      <c r="N3" s="302">
        <v>2017</v>
      </c>
      <c r="O3" s="228">
        <v>2018</v>
      </c>
      <c r="P3" s="229"/>
    </row>
    <row r="4" spans="1:16" x14ac:dyDescent="0.3">
      <c r="A4" s="176"/>
      <c r="B4" s="230" t="s">
        <v>280</v>
      </c>
      <c r="C4" s="231">
        <v>7</v>
      </c>
      <c r="D4" s="231">
        <v>14</v>
      </c>
      <c r="E4" s="231">
        <v>22</v>
      </c>
      <c r="F4" s="231">
        <v>28</v>
      </c>
      <c r="G4" s="231">
        <v>34</v>
      </c>
      <c r="H4" s="232">
        <v>105</v>
      </c>
      <c r="I4" s="231">
        <v>32</v>
      </c>
      <c r="J4" s="231">
        <v>34</v>
      </c>
      <c r="K4" s="231">
        <v>36</v>
      </c>
      <c r="L4" s="231">
        <v>39</v>
      </c>
      <c r="M4" s="231">
        <v>43</v>
      </c>
      <c r="N4" s="231">
        <v>41</v>
      </c>
      <c r="O4" s="233">
        <v>44</v>
      </c>
      <c r="P4" s="234"/>
    </row>
    <row r="5" spans="1:16" ht="15" thickBot="1" x14ac:dyDescent="0.35">
      <c r="A5" s="176"/>
      <c r="B5" s="235" t="s">
        <v>281</v>
      </c>
      <c r="C5" s="236">
        <v>0</v>
      </c>
      <c r="D5" s="236">
        <v>4</v>
      </c>
      <c r="E5" s="236">
        <v>4</v>
      </c>
      <c r="F5" s="236">
        <v>5</v>
      </c>
      <c r="G5" s="236">
        <v>6</v>
      </c>
      <c r="H5" s="237">
        <v>19</v>
      </c>
      <c r="I5" s="236">
        <v>2</v>
      </c>
      <c r="J5" s="236">
        <v>1</v>
      </c>
      <c r="K5" s="236">
        <v>3</v>
      </c>
      <c r="L5" s="236">
        <v>1</v>
      </c>
      <c r="M5" s="238">
        <v>2</v>
      </c>
      <c r="N5" s="238">
        <v>0</v>
      </c>
      <c r="O5" s="239">
        <v>1</v>
      </c>
      <c r="P5" s="234"/>
    </row>
    <row r="6" spans="1:16" ht="15.6" thickTop="1" thickBot="1" x14ac:dyDescent="0.35">
      <c r="A6" s="176"/>
      <c r="B6" s="240" t="s">
        <v>282</v>
      </c>
      <c r="C6" s="241">
        <v>7</v>
      </c>
      <c r="D6" s="241">
        <v>10</v>
      </c>
      <c r="E6" s="241">
        <v>18</v>
      </c>
      <c r="F6" s="241">
        <v>23</v>
      </c>
      <c r="G6" s="241">
        <v>28</v>
      </c>
      <c r="H6" s="242">
        <v>86</v>
      </c>
      <c r="I6" s="243">
        <v>30</v>
      </c>
      <c r="J6" s="243">
        <v>33</v>
      </c>
      <c r="K6" s="241">
        <v>33</v>
      </c>
      <c r="L6" s="241">
        <v>38</v>
      </c>
      <c r="M6" s="244">
        <v>41</v>
      </c>
      <c r="N6" s="244">
        <v>41</v>
      </c>
      <c r="O6" s="245">
        <v>43</v>
      </c>
      <c r="P6" s="234"/>
    </row>
    <row r="7" spans="1:16" x14ac:dyDescent="0.3">
      <c r="A7" s="176"/>
      <c r="B7" s="246"/>
      <c r="C7" s="247"/>
      <c r="D7" s="247"/>
      <c r="E7" s="247"/>
      <c r="F7" s="247"/>
      <c r="G7" s="247"/>
      <c r="H7" s="248"/>
      <c r="I7" s="247"/>
      <c r="J7" s="247"/>
      <c r="K7" s="247"/>
      <c r="L7" s="247"/>
      <c r="M7" s="249"/>
      <c r="N7" s="249"/>
      <c r="O7" s="250"/>
      <c r="P7" s="234"/>
    </row>
    <row r="8" spans="1:16" x14ac:dyDescent="0.3">
      <c r="A8" s="176"/>
      <c r="B8" s="246" t="s">
        <v>283</v>
      </c>
      <c r="C8" s="247"/>
      <c r="D8" s="247"/>
      <c r="E8" s="247"/>
      <c r="F8" s="247"/>
      <c r="G8" s="247"/>
      <c r="H8" s="248"/>
      <c r="I8" s="247"/>
      <c r="J8" s="247"/>
      <c r="K8" s="247"/>
      <c r="L8" s="247"/>
      <c r="M8" s="251"/>
      <c r="N8" s="251"/>
      <c r="O8" s="250"/>
      <c r="P8" s="234"/>
    </row>
    <row r="9" spans="1:16" x14ac:dyDescent="0.3">
      <c r="A9" s="176"/>
      <c r="B9" s="235" t="s">
        <v>284</v>
      </c>
      <c r="C9" s="236">
        <v>4</v>
      </c>
      <c r="D9" s="236">
        <v>4</v>
      </c>
      <c r="E9" s="236">
        <v>12</v>
      </c>
      <c r="F9" s="236">
        <v>16</v>
      </c>
      <c r="G9" s="236">
        <v>19</v>
      </c>
      <c r="H9" s="237">
        <v>55</v>
      </c>
      <c r="I9" s="236">
        <v>21</v>
      </c>
      <c r="J9" s="236">
        <v>23</v>
      </c>
      <c r="K9" s="236">
        <v>25</v>
      </c>
      <c r="L9" s="236">
        <v>33</v>
      </c>
      <c r="M9" s="238">
        <v>35</v>
      </c>
      <c r="N9" s="238">
        <v>36</v>
      </c>
      <c r="O9" s="239">
        <v>32</v>
      </c>
      <c r="P9" s="234"/>
    </row>
    <row r="10" spans="1:16" x14ac:dyDescent="0.3">
      <c r="A10" s="176"/>
      <c r="B10" s="235" t="s">
        <v>285</v>
      </c>
      <c r="C10" s="236">
        <v>0</v>
      </c>
      <c r="D10" s="236">
        <v>0</v>
      </c>
      <c r="E10" s="236">
        <v>0</v>
      </c>
      <c r="F10" s="236">
        <v>0</v>
      </c>
      <c r="G10" s="236">
        <v>0</v>
      </c>
      <c r="H10" s="237">
        <v>0</v>
      </c>
      <c r="I10" s="236">
        <v>0</v>
      </c>
      <c r="J10" s="236">
        <v>0</v>
      </c>
      <c r="K10" s="236">
        <v>0</v>
      </c>
      <c r="L10" s="236">
        <v>0</v>
      </c>
      <c r="M10" s="238">
        <v>0</v>
      </c>
      <c r="N10" s="238">
        <v>1</v>
      </c>
      <c r="O10" s="239">
        <v>10</v>
      </c>
      <c r="P10" s="234"/>
    </row>
    <row r="11" spans="1:16" ht="15" thickBot="1" x14ac:dyDescent="0.35">
      <c r="A11" s="176"/>
      <c r="B11" s="252" t="s">
        <v>286</v>
      </c>
      <c r="C11" s="253">
        <v>3</v>
      </c>
      <c r="D11" s="253">
        <v>6</v>
      </c>
      <c r="E11" s="253">
        <v>6</v>
      </c>
      <c r="F11" s="253">
        <v>7</v>
      </c>
      <c r="G11" s="253">
        <v>9</v>
      </c>
      <c r="H11" s="254">
        <v>31</v>
      </c>
      <c r="I11" s="253">
        <v>9</v>
      </c>
      <c r="J11" s="253">
        <v>10</v>
      </c>
      <c r="K11" s="253">
        <v>8</v>
      </c>
      <c r="L11" s="253">
        <v>5</v>
      </c>
      <c r="M11" s="255">
        <v>6</v>
      </c>
      <c r="N11" s="255">
        <v>4</v>
      </c>
      <c r="O11" s="256">
        <v>1</v>
      </c>
      <c r="P11" s="234"/>
    </row>
    <row r="12" spans="1:16" ht="15" thickBot="1" x14ac:dyDescent="0.35">
      <c r="A12" s="176"/>
      <c r="B12" s="257"/>
      <c r="C12" s="258"/>
      <c r="D12" s="258"/>
      <c r="E12" s="258"/>
      <c r="F12" s="258"/>
      <c r="G12" s="258"/>
      <c r="H12" s="258"/>
      <c r="I12" s="258"/>
      <c r="J12" s="259"/>
      <c r="K12" s="258"/>
      <c r="L12" s="258"/>
      <c r="M12" s="258"/>
      <c r="N12" s="258"/>
      <c r="O12" s="258"/>
      <c r="P12" s="260"/>
    </row>
    <row r="13" spans="1:16" ht="15.6" x14ac:dyDescent="0.3">
      <c r="A13" s="226"/>
      <c r="B13" s="294" t="s">
        <v>287</v>
      </c>
      <c r="C13" s="295"/>
      <c r="D13" s="295"/>
      <c r="E13" s="295"/>
      <c r="F13" s="295"/>
      <c r="G13" s="295"/>
      <c r="H13" s="295"/>
      <c r="I13" s="295"/>
      <c r="J13" s="295"/>
      <c r="K13" s="295"/>
      <c r="L13" s="295"/>
      <c r="M13" s="295"/>
      <c r="N13" s="295"/>
      <c r="O13" s="295"/>
      <c r="P13" s="296"/>
    </row>
    <row r="14" spans="1:16" ht="16.2" thickBot="1" x14ac:dyDescent="0.35">
      <c r="A14" s="176"/>
      <c r="B14" s="186" t="s">
        <v>294</v>
      </c>
      <c r="C14" s="187"/>
      <c r="D14" s="187"/>
      <c r="E14" s="187"/>
      <c r="F14" s="187"/>
      <c r="G14" s="187"/>
      <c r="H14" s="187"/>
      <c r="I14" s="187"/>
      <c r="J14" s="187"/>
      <c r="K14" s="187"/>
      <c r="L14" s="187"/>
      <c r="M14" s="187"/>
      <c r="N14" s="187"/>
      <c r="O14" s="187"/>
      <c r="P14" s="188"/>
    </row>
    <row r="15" spans="1:16" ht="15" thickBot="1" x14ac:dyDescent="0.35">
      <c r="A15" s="176"/>
      <c r="B15" s="261"/>
      <c r="C15" s="262">
        <v>2007</v>
      </c>
      <c r="D15" s="262">
        <v>2008</v>
      </c>
      <c r="E15" s="262">
        <v>2009</v>
      </c>
      <c r="F15" s="262">
        <v>2010</v>
      </c>
      <c r="G15" s="262">
        <v>2011</v>
      </c>
      <c r="H15" s="262" t="s">
        <v>279</v>
      </c>
      <c r="I15" s="262">
        <v>2012</v>
      </c>
      <c r="J15" s="263">
        <v>2013</v>
      </c>
      <c r="K15" s="262">
        <v>2014</v>
      </c>
      <c r="L15" s="263">
        <v>2015</v>
      </c>
      <c r="M15" s="262">
        <v>2016</v>
      </c>
      <c r="N15" s="262">
        <v>2017</v>
      </c>
      <c r="O15" s="264">
        <v>2018</v>
      </c>
      <c r="P15" s="265" t="s">
        <v>288</v>
      </c>
    </row>
    <row r="16" spans="1:16" x14ac:dyDescent="0.3">
      <c r="A16" s="176"/>
      <c r="B16" s="266" t="s">
        <v>289</v>
      </c>
      <c r="C16" s="267">
        <v>262</v>
      </c>
      <c r="D16" s="267">
        <v>255</v>
      </c>
      <c r="E16" s="267">
        <v>265</v>
      </c>
      <c r="F16" s="267">
        <v>606</v>
      </c>
      <c r="G16" s="267">
        <v>844</v>
      </c>
      <c r="H16" s="268">
        <v>2232</v>
      </c>
      <c r="I16" s="269">
        <v>806</v>
      </c>
      <c r="J16" s="267">
        <v>859</v>
      </c>
      <c r="K16" s="269">
        <v>853</v>
      </c>
      <c r="L16" s="270">
        <v>773</v>
      </c>
      <c r="M16" s="271">
        <v>693</v>
      </c>
      <c r="N16" s="271">
        <v>579</v>
      </c>
      <c r="O16" s="272">
        <v>670</v>
      </c>
      <c r="P16" s="273">
        <f>6795+O16</f>
        <v>7465</v>
      </c>
    </row>
    <row r="17" spans="1:16" x14ac:dyDescent="0.3">
      <c r="A17" s="176"/>
      <c r="B17" s="274" t="s">
        <v>290</v>
      </c>
      <c r="C17" s="275">
        <v>10621976</v>
      </c>
      <c r="D17" s="276">
        <v>9214052</v>
      </c>
      <c r="E17" s="276">
        <v>16137468</v>
      </c>
      <c r="F17" s="276">
        <v>34555726</v>
      </c>
      <c r="G17" s="276">
        <v>54269760</v>
      </c>
      <c r="H17" s="277">
        <v>124798982</v>
      </c>
      <c r="I17" s="278">
        <v>62298865</v>
      </c>
      <c r="J17" s="276">
        <v>55490232</v>
      </c>
      <c r="K17" s="278">
        <v>50955135</v>
      </c>
      <c r="L17" s="279">
        <v>39477270</v>
      </c>
      <c r="M17" s="280">
        <v>35876896</v>
      </c>
      <c r="N17" s="280">
        <v>28117980</v>
      </c>
      <c r="O17" s="281">
        <v>30302418</v>
      </c>
      <c r="P17" s="282">
        <f>397015360+O17</f>
        <v>427317778</v>
      </c>
    </row>
    <row r="18" spans="1:16" x14ac:dyDescent="0.3">
      <c r="A18" s="176"/>
      <c r="B18" s="274" t="s">
        <v>291</v>
      </c>
      <c r="C18" s="275">
        <v>40541.893129770993</v>
      </c>
      <c r="D18" s="275">
        <v>36133.537254901959</v>
      </c>
      <c r="E18" s="275">
        <v>60896.105660377361</v>
      </c>
      <c r="F18" s="275">
        <v>57022.650165016501</v>
      </c>
      <c r="G18" s="275">
        <v>64300.663507109006</v>
      </c>
      <c r="H18" s="275">
        <v>55913.522401433693</v>
      </c>
      <c r="I18" s="275">
        <v>77293.877171215878</v>
      </c>
      <c r="J18" s="275">
        <v>64598.640279394647</v>
      </c>
      <c r="K18" s="275">
        <v>59736.383352872217</v>
      </c>
      <c r="L18" s="275">
        <v>51070.206985769728</v>
      </c>
      <c r="M18" s="283">
        <v>51770.4126984127</v>
      </c>
      <c r="N18" s="283">
        <v>48563</v>
      </c>
      <c r="O18" s="284">
        <f>+O17/O16</f>
        <v>45227.489552238803</v>
      </c>
      <c r="P18" s="282">
        <f>+P17/P16</f>
        <v>57242.836972538513</v>
      </c>
    </row>
    <row r="19" spans="1:16" x14ac:dyDescent="0.3">
      <c r="A19" s="176"/>
      <c r="B19" s="274" t="s">
        <v>292</v>
      </c>
      <c r="C19" s="275">
        <v>22546350</v>
      </c>
      <c r="D19" s="276">
        <v>13388586</v>
      </c>
      <c r="E19" s="276">
        <v>28100875</v>
      </c>
      <c r="F19" s="276">
        <v>47475449</v>
      </c>
      <c r="G19" s="276">
        <v>121412913</v>
      </c>
      <c r="H19" s="277">
        <v>232924173</v>
      </c>
      <c r="I19" s="278">
        <v>262489273</v>
      </c>
      <c r="J19" s="276">
        <v>128030075</v>
      </c>
      <c r="K19" s="278">
        <v>59241141</v>
      </c>
      <c r="L19" s="279">
        <v>88946890</v>
      </c>
      <c r="M19" s="280">
        <v>58231156</v>
      </c>
      <c r="N19" s="280">
        <v>66878349</v>
      </c>
      <c r="O19" s="281">
        <v>66085804</v>
      </c>
      <c r="P19" s="282">
        <f>896741057+O19</f>
        <v>962826861</v>
      </c>
    </row>
    <row r="20" spans="1:16" ht="15" thickBot="1" x14ac:dyDescent="0.35">
      <c r="A20" s="176"/>
      <c r="B20" s="285" t="s">
        <v>293</v>
      </c>
      <c r="C20" s="286">
        <v>208653</v>
      </c>
      <c r="D20" s="286">
        <v>544110</v>
      </c>
      <c r="E20" s="286">
        <v>654370</v>
      </c>
      <c r="F20" s="286">
        <v>1249733</v>
      </c>
      <c r="G20" s="286">
        <v>1852263</v>
      </c>
      <c r="H20" s="287">
        <v>4509129</v>
      </c>
      <c r="I20" s="288">
        <v>2903935</v>
      </c>
      <c r="J20" s="286">
        <v>3751728</v>
      </c>
      <c r="K20" s="288">
        <v>4279383</v>
      </c>
      <c r="L20" s="289">
        <v>3999767</v>
      </c>
      <c r="M20" s="290">
        <v>3767677</v>
      </c>
      <c r="N20" s="290">
        <v>2835129</v>
      </c>
      <c r="O20" s="291">
        <v>1693120</v>
      </c>
      <c r="P20" s="292">
        <f>SUM(C20:O20)-H20</f>
        <v>27739868</v>
      </c>
    </row>
    <row r="21" spans="1:16" ht="15" thickBot="1" x14ac:dyDescent="0.35"/>
    <row r="22" spans="1:16" ht="15.6" x14ac:dyDescent="0.3">
      <c r="B22" s="294" t="s">
        <v>295</v>
      </c>
      <c r="C22" s="295"/>
      <c r="D22" s="295"/>
      <c r="E22" s="295"/>
      <c r="F22" s="295"/>
      <c r="G22" s="296"/>
      <c r="H22" s="297"/>
      <c r="I22" s="303"/>
      <c r="J22" s="303"/>
      <c r="K22" s="303"/>
      <c r="L22" s="303"/>
      <c r="M22" s="303"/>
      <c r="N22" s="303"/>
      <c r="O22" s="303"/>
      <c r="P22" s="304"/>
    </row>
    <row r="23" spans="1:16" ht="16.2" thickBot="1" x14ac:dyDescent="0.35">
      <c r="B23" s="186" t="s">
        <v>296</v>
      </c>
      <c r="C23" s="187"/>
      <c r="D23" s="187"/>
      <c r="E23" s="187"/>
      <c r="F23" s="187"/>
      <c r="G23" s="188"/>
      <c r="H23" s="298"/>
      <c r="I23" s="303"/>
      <c r="J23" s="303"/>
      <c r="K23" s="303"/>
      <c r="L23" s="303"/>
      <c r="M23" s="303"/>
      <c r="N23" s="303"/>
      <c r="O23" s="303"/>
      <c r="P23" s="304"/>
    </row>
    <row r="24" spans="1:16" ht="53.4" thickBot="1" x14ac:dyDescent="0.35">
      <c r="A24" s="176"/>
      <c r="B24" s="306" t="s">
        <v>297</v>
      </c>
      <c r="C24" s="307" t="s">
        <v>298</v>
      </c>
      <c r="D24" s="307" t="s">
        <v>299</v>
      </c>
      <c r="E24" s="307" t="s">
        <v>300</v>
      </c>
      <c r="F24" s="307" t="s">
        <v>301</v>
      </c>
      <c r="G24" s="316" t="s">
        <v>302</v>
      </c>
      <c r="H24" s="262" t="s">
        <v>279</v>
      </c>
      <c r="I24" s="305"/>
      <c r="J24" s="305"/>
      <c r="K24" s="305"/>
      <c r="L24" s="305"/>
      <c r="M24" s="305"/>
      <c r="N24" s="305"/>
      <c r="O24" s="305"/>
      <c r="P24" s="305"/>
    </row>
    <row r="25" spans="1:16" x14ac:dyDescent="0.3">
      <c r="B25" s="312" t="s">
        <v>303</v>
      </c>
      <c r="C25" s="313">
        <v>0</v>
      </c>
      <c r="D25" s="314">
        <v>0</v>
      </c>
      <c r="E25" s="314">
        <v>0</v>
      </c>
      <c r="F25" s="314">
        <v>0</v>
      </c>
      <c r="G25" s="315">
        <v>0</v>
      </c>
      <c r="I25" s="304"/>
      <c r="J25" s="304"/>
      <c r="K25" s="304"/>
      <c r="L25" s="304"/>
      <c r="M25" s="304"/>
      <c r="N25" s="304"/>
      <c r="O25" s="304"/>
      <c r="P25" s="304"/>
    </row>
    <row r="26" spans="1:16" x14ac:dyDescent="0.3">
      <c r="B26" s="311" t="s">
        <v>304</v>
      </c>
      <c r="C26" s="308">
        <v>112</v>
      </c>
      <c r="D26" s="309">
        <v>4806845</v>
      </c>
      <c r="E26" s="309">
        <v>42918</v>
      </c>
      <c r="F26" s="309">
        <v>13364777</v>
      </c>
      <c r="G26" s="310">
        <v>381695</v>
      </c>
    </row>
    <row r="27" spans="1:16" x14ac:dyDescent="0.3">
      <c r="B27" s="311" t="s">
        <v>305</v>
      </c>
      <c r="C27" s="308">
        <v>24</v>
      </c>
      <c r="D27" s="309">
        <v>952684</v>
      </c>
      <c r="E27" s="309">
        <v>39695</v>
      </c>
      <c r="F27" s="309">
        <v>538218</v>
      </c>
      <c r="G27" s="310">
        <v>62652</v>
      </c>
    </row>
    <row r="28" spans="1:16" x14ac:dyDescent="0.3">
      <c r="B28" s="311" t="s">
        <v>306</v>
      </c>
      <c r="C28" s="308">
        <v>239</v>
      </c>
      <c r="D28" s="309">
        <v>11848390</v>
      </c>
      <c r="E28" s="309">
        <v>49575</v>
      </c>
      <c r="F28" s="309">
        <v>26103149</v>
      </c>
      <c r="G28" s="310">
        <v>634490</v>
      </c>
    </row>
    <row r="29" spans="1:16" x14ac:dyDescent="0.3">
      <c r="B29" s="311" t="s">
        <v>307</v>
      </c>
      <c r="C29" s="308">
        <v>100</v>
      </c>
      <c r="D29" s="309">
        <v>3400903</v>
      </c>
      <c r="E29" s="309">
        <v>34009</v>
      </c>
      <c r="F29" s="309">
        <v>6050695</v>
      </c>
      <c r="G29" s="310">
        <v>123801</v>
      </c>
    </row>
    <row r="30" spans="1:16" x14ac:dyDescent="0.3">
      <c r="B30" s="311" t="s">
        <v>308</v>
      </c>
      <c r="C30" s="308">
        <v>21</v>
      </c>
      <c r="D30" s="309">
        <v>711308</v>
      </c>
      <c r="E30" s="309">
        <v>33872</v>
      </c>
      <c r="F30" s="309">
        <v>565998</v>
      </c>
      <c r="G30" s="310">
        <v>30569</v>
      </c>
    </row>
    <row r="31" spans="1:16" x14ac:dyDescent="0.3">
      <c r="B31" s="311" t="s">
        <v>309</v>
      </c>
      <c r="C31" s="308">
        <v>36</v>
      </c>
      <c r="D31" s="309">
        <v>2013206</v>
      </c>
      <c r="E31" s="309">
        <v>55922</v>
      </c>
      <c r="F31" s="309">
        <v>647245</v>
      </c>
      <c r="G31" s="310">
        <v>0</v>
      </c>
    </row>
    <row r="32" spans="1:16" x14ac:dyDescent="0.3">
      <c r="B32" s="311" t="s">
        <v>310</v>
      </c>
      <c r="C32" s="308">
        <v>70</v>
      </c>
      <c r="D32" s="309">
        <v>3465935</v>
      </c>
      <c r="E32" s="309">
        <v>49513</v>
      </c>
      <c r="F32" s="309">
        <v>15940973</v>
      </c>
      <c r="G32" s="310">
        <v>115732</v>
      </c>
    </row>
    <row r="33" spans="2:7" x14ac:dyDescent="0.3">
      <c r="B33" s="311" t="s">
        <v>311</v>
      </c>
      <c r="C33" s="308">
        <v>0</v>
      </c>
      <c r="D33" s="309">
        <v>0</v>
      </c>
      <c r="E33" s="309">
        <v>0</v>
      </c>
      <c r="F33" s="309">
        <v>0</v>
      </c>
      <c r="G33" s="310">
        <v>0</v>
      </c>
    </row>
    <row r="34" spans="2:7" ht="15" thickBot="1" x14ac:dyDescent="0.35">
      <c r="B34" s="317" t="s">
        <v>312</v>
      </c>
      <c r="C34" s="318">
        <v>68</v>
      </c>
      <c r="D34" s="319">
        <v>3103147</v>
      </c>
      <c r="E34" s="319">
        <v>45635</v>
      </c>
      <c r="F34" s="319">
        <v>2874749</v>
      </c>
      <c r="G34" s="320">
        <v>344181</v>
      </c>
    </row>
    <row r="35" spans="2:7" ht="15" thickBot="1" x14ac:dyDescent="0.35">
      <c r="B35" s="321" t="s">
        <v>313</v>
      </c>
      <c r="C35" s="322">
        <v>670</v>
      </c>
      <c r="D35" s="323">
        <v>30302418</v>
      </c>
      <c r="E35" s="323">
        <v>45227</v>
      </c>
      <c r="F35" s="323">
        <v>66085804</v>
      </c>
      <c r="G35" s="324">
        <v>1693120</v>
      </c>
    </row>
  </sheetData>
  <sheetProtection algorithmName="SHA-512" hashValue="abxJEMSQiQG6An53kYp24h2pR1QFrswG9MLodmvC2LsRvAtqH2o/EZLywrvw50uCyrrV38E0PEll5jt/GAYhRg==" saltValue="V5PpCCzIbvp0PmxG3IFUWg==" spinCount="100000" sheet="1" objects="1" scenarios="1"/>
  <mergeCells count="6">
    <mergeCell ref="B22:G22"/>
    <mergeCell ref="B23:G23"/>
    <mergeCell ref="B13:P13"/>
    <mergeCell ref="B14:P14"/>
    <mergeCell ref="B1:O1"/>
    <mergeCell ref="B2:O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6AC8-5D4D-4F73-81E4-F022DA4EB754}">
  <sheetPr>
    <tabColor rgb="FFFFFF00"/>
  </sheetPr>
  <dimension ref="B1:F16"/>
  <sheetViews>
    <sheetView workbookViewId="0">
      <selection activeCell="B1" sqref="B1:F1"/>
    </sheetView>
  </sheetViews>
  <sheetFormatPr defaultRowHeight="14.4" x14ac:dyDescent="0.3"/>
  <cols>
    <col min="1" max="1" width="2.5546875" customWidth="1"/>
    <col min="2" max="2" width="31.44140625" bestFit="1" customWidth="1"/>
    <col min="3" max="4" width="19.6640625" customWidth="1"/>
  </cols>
  <sheetData>
    <row r="1" spans="2:6" ht="17.399999999999999" x14ac:dyDescent="0.3">
      <c r="B1" s="341" t="s">
        <v>314</v>
      </c>
      <c r="C1" s="342"/>
      <c r="D1" s="342"/>
      <c r="E1" s="342"/>
      <c r="F1" s="343"/>
    </row>
    <row r="2" spans="2:6" ht="16.2" thickBot="1" x14ac:dyDescent="0.35">
      <c r="B2" s="344" t="s">
        <v>330</v>
      </c>
      <c r="C2" s="345"/>
      <c r="D2" s="345"/>
      <c r="E2" s="345"/>
      <c r="F2" s="346"/>
    </row>
    <row r="3" spans="2:6" ht="14.4" customHeight="1" x14ac:dyDescent="0.3">
      <c r="B3" s="325" t="s">
        <v>315</v>
      </c>
      <c r="C3" s="326" t="s">
        <v>316</v>
      </c>
      <c r="D3" s="326" t="s">
        <v>317</v>
      </c>
      <c r="E3" s="326" t="s">
        <v>318</v>
      </c>
      <c r="F3" s="327"/>
    </row>
    <row r="4" spans="2:6" ht="34.200000000000003" customHeight="1" thickBot="1" x14ac:dyDescent="0.35">
      <c r="B4" s="328"/>
      <c r="C4" s="330"/>
      <c r="D4" s="329"/>
      <c r="E4" s="330"/>
      <c r="F4" s="331"/>
    </row>
    <row r="5" spans="2:6" ht="16.2" x14ac:dyDescent="0.3">
      <c r="B5" s="332" t="s">
        <v>319</v>
      </c>
      <c r="C5" s="348">
        <v>30</v>
      </c>
      <c r="D5" s="350">
        <v>0.97</v>
      </c>
      <c r="E5" s="333" t="s">
        <v>331</v>
      </c>
      <c r="F5" s="334"/>
    </row>
    <row r="6" spans="2:6" x14ac:dyDescent="0.3">
      <c r="B6" s="335" t="s">
        <v>320</v>
      </c>
      <c r="C6" s="347">
        <v>23</v>
      </c>
      <c r="D6" s="351">
        <v>0.74</v>
      </c>
      <c r="E6" s="336"/>
      <c r="F6" s="337"/>
    </row>
    <row r="7" spans="2:6" x14ac:dyDescent="0.3">
      <c r="B7" s="335" t="s">
        <v>321</v>
      </c>
      <c r="C7" s="347">
        <v>15</v>
      </c>
      <c r="D7" s="351">
        <v>0.48</v>
      </c>
      <c r="E7" s="336"/>
      <c r="F7" s="337"/>
    </row>
    <row r="8" spans="2:6" x14ac:dyDescent="0.3">
      <c r="B8" s="335" t="s">
        <v>322</v>
      </c>
      <c r="C8" s="347">
        <v>26</v>
      </c>
      <c r="D8" s="351">
        <v>0.84</v>
      </c>
      <c r="E8" s="336"/>
      <c r="F8" s="337"/>
    </row>
    <row r="9" spans="2:6" x14ac:dyDescent="0.3">
      <c r="B9" s="335" t="s">
        <v>323</v>
      </c>
      <c r="C9" s="347">
        <v>24</v>
      </c>
      <c r="D9" s="351">
        <v>0.77</v>
      </c>
      <c r="E9" s="336"/>
      <c r="F9" s="337"/>
    </row>
    <row r="10" spans="2:6" x14ac:dyDescent="0.3">
      <c r="B10" s="335" t="s">
        <v>324</v>
      </c>
      <c r="C10" s="347">
        <v>13</v>
      </c>
      <c r="D10" s="351">
        <v>0.42</v>
      </c>
      <c r="E10" s="336"/>
      <c r="F10" s="337"/>
    </row>
    <row r="11" spans="2:6" x14ac:dyDescent="0.3">
      <c r="B11" s="335" t="s">
        <v>325</v>
      </c>
      <c r="C11" s="347">
        <v>25</v>
      </c>
      <c r="D11" s="351">
        <v>0.81</v>
      </c>
      <c r="E11" s="336"/>
      <c r="F11" s="337"/>
    </row>
    <row r="12" spans="2:6" x14ac:dyDescent="0.3">
      <c r="B12" s="335" t="s">
        <v>326</v>
      </c>
      <c r="C12" s="347">
        <v>13</v>
      </c>
      <c r="D12" s="352">
        <v>0.42</v>
      </c>
      <c r="E12" s="336"/>
      <c r="F12" s="337"/>
    </row>
    <row r="13" spans="2:6" x14ac:dyDescent="0.3">
      <c r="B13" s="335" t="s">
        <v>327</v>
      </c>
      <c r="C13" s="347">
        <v>31</v>
      </c>
      <c r="D13" s="351">
        <v>1</v>
      </c>
      <c r="E13" s="336"/>
      <c r="F13" s="337"/>
    </row>
    <row r="14" spans="2:6" ht="15" thickBot="1" x14ac:dyDescent="0.35">
      <c r="B14" s="338" t="s">
        <v>328</v>
      </c>
      <c r="C14" s="349">
        <v>13</v>
      </c>
      <c r="D14" s="353">
        <v>0.42</v>
      </c>
      <c r="E14" s="339"/>
      <c r="F14" s="340"/>
    </row>
    <row r="15" spans="2:6" x14ac:dyDescent="0.3">
      <c r="B15" s="176"/>
      <c r="C15" s="176"/>
      <c r="D15" s="176"/>
      <c r="E15" s="176"/>
      <c r="F15" s="176"/>
    </row>
    <row r="16" spans="2:6" ht="40.799999999999997" customHeight="1" x14ac:dyDescent="0.3">
      <c r="B16" s="178" t="s">
        <v>329</v>
      </c>
      <c r="C16" s="179"/>
      <c r="D16" s="179"/>
      <c r="E16" s="179"/>
      <c r="F16" s="179"/>
    </row>
  </sheetData>
  <sheetProtection algorithmName="SHA-512" hashValue="FPWRtQRPG5jcT/evnvRtR+PZNL3y5f7jm5YnQihJ6uTxdqzpGEfo2dlweAHDYO3zRW7liuZyrlUhX98ZUabHag==" saltValue="op7Z8JaGTXl9M2TASA1BLA==" spinCount="100000" sheet="1" objects="1" scenarios="1"/>
  <mergeCells count="17">
    <mergeCell ref="B16:F16"/>
    <mergeCell ref="C3:C4"/>
    <mergeCell ref="E13:F13"/>
    <mergeCell ref="E14:F14"/>
    <mergeCell ref="E11:F11"/>
    <mergeCell ref="E12:F12"/>
    <mergeCell ref="E9:F9"/>
    <mergeCell ref="E10:F10"/>
    <mergeCell ref="E7:F7"/>
    <mergeCell ref="E8:F8"/>
    <mergeCell ref="E5:F5"/>
    <mergeCell ref="E6:F6"/>
    <mergeCell ref="B1:F1"/>
    <mergeCell ref="B2:F2"/>
    <mergeCell ref="B3:B4"/>
    <mergeCell ref="D3:D4"/>
    <mergeCell ref="E3: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FE98C7071274EA709CFED0A4CB478" ma:contentTypeVersion="5" ma:contentTypeDescription="Create a new document." ma:contentTypeScope="" ma:versionID="d8953f2d5bb962b9f4db39e7e33f8526">
  <xsd:schema xmlns:xsd="http://www.w3.org/2001/XMLSchema" xmlns:xs="http://www.w3.org/2001/XMLSchema" xmlns:p="http://schemas.microsoft.com/office/2006/metadata/properties" xmlns:ns2="b0572314-4400-4c30-b6be-af21dc0ec631" targetNamespace="http://schemas.microsoft.com/office/2006/metadata/properties" ma:root="true" ma:fieldsID="e29a946d0ecb6f3c61238108a54cb28b" ns2:_="">
    <xsd:import namespace="b0572314-4400-4c30-b6be-af21dc0ec631"/>
    <xsd:element name="properties">
      <xsd:complexType>
        <xsd:sequence>
          <xsd:element name="documentManagement">
            <xsd:complexType>
              <xsd:all>
                <xsd:element ref="ns2: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572314-4400-4c30-b6be-af21dc0ec63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b0572314-4400-4c30-b6be-af21dc0ec631">YSSN3WUNHHSM-535129369-7003</_dlc_DocId>
    <_dlc_DocIdUrl xmlns="b0572314-4400-4c30-b6be-af21dc0ec631">
      <Url>https://outside.vermont.gov/agency/ACCD/_layouts/15/DocIdRedir.aspx?ID=YSSN3WUNHHSM-535129369-7003</Url>
      <Description>YSSN3WUNHHSM-535129369-7003</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9C256F7-11A4-4F08-949D-5B24AECD66DD}"/>
</file>

<file path=customXml/itemProps2.xml><?xml version="1.0" encoding="utf-8"?>
<ds:datastoreItem xmlns:ds="http://schemas.openxmlformats.org/officeDocument/2006/customXml" ds:itemID="{F5E5E4D2-C1DD-4DDE-A44E-78AC98B11A52}"/>
</file>

<file path=customXml/itemProps3.xml><?xml version="1.0" encoding="utf-8"?>
<ds:datastoreItem xmlns:ds="http://schemas.openxmlformats.org/officeDocument/2006/customXml" ds:itemID="{05F16113-526F-44D8-B744-37241D6B0463}"/>
</file>

<file path=customXml/itemProps4.xml><?xml version="1.0" encoding="utf-8"?>
<ds:datastoreItem xmlns:ds="http://schemas.openxmlformats.org/officeDocument/2006/customXml" ds:itemID="{CF18E049-FD04-4C58-ABC3-1DFD1267D38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1A - Active</vt:lpstr>
      <vt:lpstr>Table 1B - Complete</vt:lpstr>
      <vt:lpstr>Table 1C - Denied</vt:lpstr>
      <vt:lpstr>Table 1D - Cancelled</vt:lpstr>
      <vt:lpstr>Table 1D - Terminated</vt:lpstr>
      <vt:lpstr>Tables 2A - 2C</vt:lpstr>
      <vt:lpstr>Table 3</vt:lpstr>
      <vt:lpstr>Tables 4A - 4B</vt:lpstr>
      <vt:lpstr>Table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Sherman, Abbie</cp:lastModifiedBy>
  <dcterms:created xsi:type="dcterms:W3CDTF">2020-08-21T12:07:50Z</dcterms:created>
  <dcterms:modified xsi:type="dcterms:W3CDTF">2020-08-21T13:02:08Z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0x010100CCDFE98C7071274EA709CFED0A4CB478</vt:lpwstr>
  </property>
  <property fmtid="{D5CDD505-2E9C-101B-9397-08002B2CF9AE}" pid="3" name="_dlc_DocIdItemGuid">
    <vt:lpwstr>4b28c9d9-5056-4675-8679-f8343edad182</vt:lpwstr>
  </property>
</Properties>
</file>