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ebextensions/taskpanes.xml" ContentType="application/vnd.ms-office.webextensiontaskpanes+xml"/>
  <Override PartName="/xl/drawings/drawing1.xml" ContentType="application/vnd.openxmlformats-officedocument.drawing+xml"/>
  <Override PartName="/xl/webextensions/webextension1.xml" ContentType="application/vnd.ms-office.webextens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autoCompressPictures="0" defaultThemeVersion="166925"/>
  <mc:AlternateContent xmlns:mc="http://schemas.openxmlformats.org/markup-compatibility/2006">
    <mc:Choice Requires="x15">
      <x15ac:absPath xmlns:x15ac="http://schemas.microsoft.com/office/spreadsheetml/2010/11/ac" url="C:\Users\christine.ianni\Downloads\"/>
    </mc:Choice>
  </mc:AlternateContent>
  <xr:revisionPtr revIDLastSave="0" documentId="8_{4219CA0D-0ADC-455F-A8A2-933FF4C1E3B5}" xr6:coauthVersionLast="47" xr6:coauthVersionMax="47" xr10:uidLastSave="{00000000-0000-0000-0000-000000000000}"/>
  <bookViews>
    <workbookView xWindow="-28920" yWindow="1425" windowWidth="29040" windowHeight="15840" firstSheet="1" activeTab="2" xr2:uid="{00000000-000D-0000-FFFF-FFFF00000000}"/>
  </bookViews>
  <sheets>
    <sheet name="Sheet1" sheetId="1" state="hidden" r:id="rId1"/>
    <sheet name="LEDC" sheetId="13" r:id="rId2"/>
    <sheet name="NVDA" sheetId="14" r:id="rId3"/>
    <sheet name="ACEDC" sheetId="4" r:id="rId4"/>
    <sheet name="BCRC" sheetId="5" r:id="rId5"/>
    <sheet name="BDCC" sheetId="6" r:id="rId6"/>
    <sheet name="CEDRR" sheetId="7" r:id="rId7"/>
    <sheet name="CVEDC" sheetId="8" r:id="rId8"/>
    <sheet name="FCIDC" sheetId="9" r:id="rId9"/>
    <sheet name="GBIC" sheetId="10" r:id="rId10"/>
    <sheet name="GMEDC" sheetId="11" r:id="rId11"/>
    <sheet name="LCIEDC" sheetId="12" r:id="rId12"/>
    <sheet name="SRDC" sheetId="15" r:id="rId13"/>
    <sheet name="Sheet3" sheetId="3" state="hidden" r:id="rId14"/>
  </sheets>
  <definedNames>
    <definedName name="_xlnm.Print_Area" localSheetId="3">ACEDC!$A$1:$V$14</definedName>
    <definedName name="_xlnm.Print_Area" localSheetId="4">BCRC!$A$1:$M$14</definedName>
    <definedName name="_xlnm.Print_Area" localSheetId="5">BDCC!$A$1:$M$14</definedName>
    <definedName name="_xlnm.Print_Area" localSheetId="6">CEDRR!$A$1:$M$17</definedName>
    <definedName name="_xlnm.Print_Area" localSheetId="7">CVEDC!$A$1:$M$14</definedName>
    <definedName name="_xlnm.Print_Area" localSheetId="8">FCIDC!$A$1:$M$16</definedName>
    <definedName name="_xlnm.Print_Area" localSheetId="9">GBIC!$A$1:$P$18</definedName>
    <definedName name="_xlnm.Print_Area" localSheetId="10">GMEDC!$A$1:$M$14</definedName>
    <definedName name="_xlnm.Print_Area" localSheetId="11">LCIEDC!$A$1:$M$17</definedName>
    <definedName name="_xlnm.Print_Area" localSheetId="1">LEDC!$A$1:$N$17</definedName>
    <definedName name="_xlnm.Print_Area" localSheetId="2">NVDA!$A$1:$M$17</definedName>
    <definedName name="_xlnm.Print_Area" localSheetId="0">Sheet1!$A$1:$K$12</definedName>
    <definedName name="_xlnm.Print_Area" localSheetId="12">SRDC!$A$1:$M$14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3" i="15" l="1"/>
  <c r="L13" i="15"/>
  <c r="K13" i="15"/>
  <c r="J13" i="15"/>
  <c r="I13" i="15"/>
  <c r="H13" i="15"/>
  <c r="G13" i="15"/>
  <c r="F13" i="15"/>
  <c r="E13" i="15"/>
  <c r="D13" i="15"/>
  <c r="M16" i="14"/>
  <c r="L16" i="14"/>
  <c r="K16" i="14"/>
  <c r="J16" i="14"/>
  <c r="I16" i="14"/>
  <c r="H16" i="14"/>
  <c r="G16" i="14"/>
  <c r="F16" i="14"/>
  <c r="E16" i="14"/>
  <c r="D16" i="14"/>
  <c r="M16" i="13" l="1"/>
  <c r="L16" i="13"/>
  <c r="K16" i="13"/>
  <c r="J16" i="13"/>
  <c r="I16" i="13"/>
  <c r="H16" i="13"/>
  <c r="G16" i="13"/>
  <c r="F16" i="13"/>
  <c r="E16" i="13"/>
  <c r="D16" i="13"/>
  <c r="M16" i="12"/>
  <c r="L16" i="12"/>
  <c r="K16" i="12"/>
  <c r="J16" i="12"/>
  <c r="I16" i="12"/>
  <c r="H16" i="12"/>
  <c r="G16" i="12"/>
  <c r="F16" i="12"/>
  <c r="E16" i="12"/>
  <c r="D16" i="12"/>
  <c r="M13" i="11"/>
  <c r="L13" i="11"/>
  <c r="K13" i="11"/>
  <c r="J13" i="11"/>
  <c r="I13" i="11"/>
  <c r="H13" i="11"/>
  <c r="G13" i="11"/>
  <c r="F13" i="11"/>
  <c r="E13" i="11"/>
  <c r="D13" i="11"/>
  <c r="P16" i="10"/>
  <c r="O16" i="10"/>
  <c r="N16" i="10"/>
  <c r="M16" i="10"/>
  <c r="L16" i="10"/>
  <c r="K16" i="10"/>
  <c r="J16" i="10"/>
  <c r="I16" i="10"/>
  <c r="H16" i="10"/>
  <c r="G16" i="10"/>
  <c r="F16" i="10"/>
  <c r="E16" i="10"/>
  <c r="D16" i="10"/>
  <c r="M15" i="9"/>
  <c r="L15" i="9"/>
  <c r="K15" i="9"/>
  <c r="J15" i="9"/>
  <c r="I15" i="9"/>
  <c r="H15" i="9"/>
  <c r="G15" i="9"/>
  <c r="F15" i="9"/>
  <c r="E15" i="9"/>
  <c r="E16" i="9" s="1"/>
  <c r="D15" i="9"/>
  <c r="K16" i="9" l="1"/>
  <c r="I16" i="9"/>
  <c r="M16" i="9"/>
  <c r="F16" i="9"/>
  <c r="G16" i="9"/>
  <c r="D16" i="9"/>
  <c r="M13" i="8" l="1"/>
  <c r="L13" i="8"/>
  <c r="K13" i="8"/>
  <c r="J13" i="8"/>
  <c r="I13" i="8"/>
  <c r="H13" i="8"/>
  <c r="G13" i="8"/>
  <c r="F13" i="8"/>
  <c r="E13" i="8"/>
  <c r="D13" i="8"/>
  <c r="M16" i="7"/>
  <c r="L16" i="7"/>
  <c r="K16" i="7"/>
  <c r="J16" i="7"/>
  <c r="I16" i="7"/>
  <c r="H16" i="7"/>
  <c r="G16" i="7"/>
  <c r="F16" i="7"/>
  <c r="E16" i="7"/>
  <c r="D16" i="7"/>
  <c r="M13" i="6" l="1"/>
  <c r="M14" i="6" s="1"/>
  <c r="L13" i="6"/>
  <c r="L14" i="6" s="1"/>
  <c r="K13" i="6"/>
  <c r="K14" i="6" s="1"/>
  <c r="J13" i="6"/>
  <c r="J14" i="6" s="1"/>
  <c r="I13" i="6"/>
  <c r="H13" i="6"/>
  <c r="G13" i="6"/>
  <c r="G14" i="6" s="1"/>
  <c r="F13" i="6"/>
  <c r="E14" i="6" s="1"/>
  <c r="E13" i="6"/>
  <c r="D13" i="6"/>
  <c r="D14" i="6" l="1"/>
  <c r="I14" i="6"/>
  <c r="F14" i="6"/>
  <c r="H14" i="6"/>
  <c r="M13" i="5"/>
  <c r="L13" i="5"/>
  <c r="K13" i="5"/>
  <c r="J13" i="5"/>
  <c r="I13" i="5"/>
  <c r="H13" i="5"/>
  <c r="G13" i="5"/>
  <c r="F13" i="5"/>
  <c r="E13" i="5"/>
  <c r="D13" i="5"/>
</calcChain>
</file>

<file path=xl/sharedStrings.xml><?xml version="1.0" encoding="utf-8"?>
<sst xmlns="http://schemas.openxmlformats.org/spreadsheetml/2006/main" count="802" uniqueCount="600">
  <si>
    <t>SCORING: 1-5 WITH 5 BEING BEST</t>
  </si>
  <si>
    <t>Scoring: 
5: 51+
4: 21-50
3: 11-20
2: 1-10
1: &lt;1</t>
  </si>
  <si>
    <t>Scoring: 1-5 with 5 being best</t>
  </si>
  <si>
    <t xml:space="preserve">Scoring:
5: 11% or more above median wage for the region
4: Between 0-10% above median wage for the region
3: At median wage for the region
2: Between 0-10% below median wage for the region
1. 11% or more below median wage for the region
</t>
  </si>
  <si>
    <t>Funding Source Compatible</t>
  </si>
  <si>
    <t>Proven Execution</t>
  </si>
  <si>
    <t>Project Readiness</t>
  </si>
  <si>
    <r>
      <t xml:space="preserve">Meets Identified Regional Need; Tied to Existing Plans </t>
    </r>
    <r>
      <rPr>
        <i/>
        <sz val="11"/>
        <color theme="1"/>
        <rFont val="Calibri"/>
        <family val="2"/>
        <scheme val="minor"/>
      </rPr>
      <t>(Town, Regional, CEDS)</t>
    </r>
  </si>
  <si>
    <t>Leverages External Capital</t>
  </si>
  <si>
    <t>Develops Capacity</t>
  </si>
  <si>
    <t>Jobs</t>
  </si>
  <si>
    <t>TOTAL SCORE</t>
  </si>
  <si>
    <t>The degree to which the project is compatible with the requirements and goals of available funding sources (NBRC, EDA, CDBG, USDA etc.)</t>
  </si>
  <si>
    <t xml:space="preserve">The degree to which project principals have successfully executed previous projects, managed grant funds or developed successful business models. </t>
  </si>
  <si>
    <t>The degree to which the project is prepared to get underway, including factors such as site control, engineering and design; permitting, and funding identification and commitment.</t>
  </si>
  <si>
    <t>The degree to which the project is consistent with identified goals and strategies in local and regional plans, advances regional needs identified in reports, plans and public forums, and has community support and engagement.</t>
  </si>
  <si>
    <t>The degree to which the project leverages external human, social, financial, cultural, and/or physical capital.</t>
  </si>
  <si>
    <t>The degree to which the project builds capacity within the region for improved regional development/economic development/community development, including: advancing workforce development; expanding entrepreneurship efforts; supporting or enhancing existing business clusters within the region. (Other economic/community development project types are welcome, but tthese will score the highest for this criteria.)</t>
  </si>
  <si>
    <t xml:space="preserve">Number of full time jobs directly created or retained by project. </t>
  </si>
  <si>
    <t>Quality of benefits and overall benefits package to accompany jobs to be created/retained</t>
  </si>
  <si>
    <t xml:space="preserve">Wages compared to region                                                                   </t>
  </si>
  <si>
    <t>Project Title</t>
  </si>
  <si>
    <t>Vermont Regional Priority Projects Scoring 2023: ACEDC</t>
  </si>
  <si>
    <t>Project Name:</t>
  </si>
  <si>
    <t xml:space="preserve">Community Child Care Expansion Project </t>
  </si>
  <si>
    <t>Vermont Livestock Slaughter &amp; Processing- Modernization and Revitalization</t>
  </si>
  <si>
    <t>Stonecrop Housing - Middlebury</t>
  </si>
  <si>
    <t>Town Hall Theater Performing Arts Expansion Project</t>
  </si>
  <si>
    <t>ACCUD dba Maple Broadband - Universal Broadband</t>
  </si>
  <si>
    <t>Town of Middlebury- Wastewater Treament Facilty Upgrade</t>
  </si>
  <si>
    <t>Vergennes Opera House - All Access Project</t>
  </si>
  <si>
    <t>Town of Middlebury- Chipman Hill Water Tower</t>
  </si>
  <si>
    <t>Champlain Valley Food Hub</t>
  </si>
  <si>
    <t>Vergennes Community Pavilion</t>
  </si>
  <si>
    <t xml:space="preserve">Type of Project: </t>
  </si>
  <si>
    <t>Infrastructure: Public facility
Workforce Development
Other: Child Care Expansion</t>
  </si>
  <si>
    <t>Site/Facility Development for Specific Business
Workforce Development</t>
  </si>
  <si>
    <t>Infratsructure-Water/wastewater
General Development- Residential Housing</t>
  </si>
  <si>
    <t>Infrastructure: Public Facility
General Development: Commercial
Site/Facility Development for Specific Business
Workforce Development
Business Development</t>
  </si>
  <si>
    <t xml:space="preserve">Infrastructure: Communications System
General Development: Commercial
Business Development
</t>
  </si>
  <si>
    <t>Infrastructure: Wastewater</t>
  </si>
  <si>
    <t>Other: ADA accesibility</t>
  </si>
  <si>
    <t xml:space="preserve">Infrastructure: Water
</t>
  </si>
  <si>
    <t xml:space="preserve">Infrastructure: Food System
General Development: Commercial
Business Development
</t>
  </si>
  <si>
    <t>Infrastructure: Public Facility - Recreation &amp; Community Use</t>
  </si>
  <si>
    <t xml:space="preserve">Project Sponsor: </t>
  </si>
  <si>
    <t>Otter Creek Child Care Center, Inc.
150 Weybridge St., Middlebury, VT 05753
linda@ottercreekcc.org
802-388-9688</t>
  </si>
  <si>
    <t>Vermont Livestock Slaugter &amp; Processing
76 Depot Rd
vermontmeat@gmail.com
802-877-3421</t>
  </si>
  <si>
    <t>Summit Properties
7 Aspen Drive, Suite 1
South Burlington, VT 05403
zdavisson@summitpmg.com
802-846-5430</t>
  </si>
  <si>
    <t xml:space="preserve">Town Hall Theater
P.O. Box 128
Middlebury, VT 05753
lisa@townhalltheater.org
(802)388-1436
</t>
  </si>
  <si>
    <t>ACCUD dba Maple Broadband
PO Box 530, Middlebury, VT 05753
info@maplebroadband.net
802-377-3713</t>
  </si>
  <si>
    <t>Town of Middlebury
77 Main St
Middlebury, VT 05753
kramsay@townofmiddlebury.org
(802)458-8001</t>
  </si>
  <si>
    <t>Friends of the Vergennes Opera House
PO Box 88
Vergennes, VT 05491
info@vergennesoperahouse.org
(802)877-6737</t>
  </si>
  <si>
    <t>ACORN Network
PO Box 404, Bristol, VT 05443
info@acornvt.org
802-382-0401</t>
  </si>
  <si>
    <t>City of Vergennes
120 Main Street, PO Box 35
Vergennes, VT 05491
manager@vergennes.org
802-877-2841</t>
  </si>
  <si>
    <t>Project Principals:</t>
  </si>
  <si>
    <t>Sponsor, and:
David Provost, Executive VP for Finance and Administration
Middlebury College
Old Chapel 102, Middlebury, VT 05753
dprovost@middlebury.edu
802-443-5699</t>
  </si>
  <si>
    <t>Morgan Maki, Research, Projects, and Development Coordinator
Biological Capital
3264 Larimer St, Unit D
Denver, CO 80205
mmaki@biologicalcapital.com
(907) 980-2526</t>
  </si>
  <si>
    <t>Zeke Davisson. COO
Summit Properties
7 Aspen Drive, Suite 1
South Burlington, VT 05403
zdavisson@summitpmg.com
802-846-5430</t>
  </si>
  <si>
    <t>Lisa Mitchell, Executive Director
Town Hall Theater
P.O. Box 128
Middlebury, Vt 05753
lisa@townhalltheater.org
(802)388-1436</t>
  </si>
  <si>
    <t>Ellie de Villiers
Executive Director
PO Box 530, Middlebury, VT 05753
ellie@maplebroadband.net
802-373-3721</t>
  </si>
  <si>
    <t>Emalee Cherington
DPW-Director of Planning
77 Main St
Middlebury, VT 05753
echerington@townofmiddlebury.org
(802)388-4045</t>
  </si>
  <si>
    <t xml:space="preserve">Susan Schaefer, Treasurer
PO Box 88
Vergennes, VT 05491
sus.schaefer@me.com
973-727-9482
</t>
  </si>
  <si>
    <t>Lindsey Berk
Executive Director
8 Rossiter St, Brandon, VT 05733
lindsey@acornvt.org
802-382-0401</t>
  </si>
  <si>
    <t>Robyn Newton
Parks &amp; Recreation Committee Member
180 South Maple Street
Vergennes, VT 05491
rnewton@anwsd.org
802-233-5754</t>
  </si>
  <si>
    <t>Project Description:</t>
  </si>
  <si>
    <t>The Community Child Care Expansion Project is a cooperative effort of families, Otter Creek Child Center, College Street Children’s Center, Middlebury College, the Early Care and Learning Partnership, Champlain Valley Early Head Start, Let’s Grow Kids, Building Bright Futures, area employers, educational institutions, and towns. It is a response to a decade-long concern by families and employers about the lack of high-quality affordable care. This project addresses an urgent need for infant and preschool-age childcare in our community and will provide an important boost to the local economy. 
This project will also create a replicable model for public-private partnership to address a chronic issue that is fundamental to the health and wellbeing of Vermont families, and crucial to economic growth and development in predominantly rural areas. Our goal is to demonstrate to other counties in Vermont that it is possible to engage large employers, land owners, NGOs, town governments, and others in efforts to create thriving childcare environments that will provide a positive return on their financial support and investment of relevant expertise. Such an effort is not as simple as starting a business or building a facility – it is about designing a holistic programmatic response at a community scale for an issue that impacts the entire state.</t>
  </si>
  <si>
    <t xml:space="preserve">With 50 years in business, Vermont Livestock Slaughter &amp; Processing (VLSP) connects hundreds of farmers in Vermont and the Northeast with the individuals, families, schools, and businesses they supply. Demand for high-quality, sustainable, humanely-raised meat rises year over year, but regional processing continues to bottleneck the agricultural economy. While demand for our services rises, we are limited by aging equipment and facilities. Meanwhile, new equipment and processing tools enable small- and medium-sized processors to operate more safely, efficiently, and humanely – increasing throughput and quality substantially. 
 </t>
  </si>
  <si>
    <t>Stonecrop Meadows is a master planned, new construction, mixed-income, highly energy efficient community being planned in the new Neighborhood Development Area in Middlebury, Vermont. The community will have mixed housing types, including subsidized for sale townhomes, modest market rate for sale townhomes, rental units offered at modest market rates, rental units targeting low-income families earning less than 60% of area median income (AMI), and rental units targeting very low-income families earning less than 30% of AMI and homeless and at-risk families and individuals.
The development represents an innovative partnership between Summit Properties, a leading affordable housing developer and manager in Vermont, and Middlebury College, the largest employer in Addison County. In collaboration with Summit Properties, Middlebury College purchased the site in the spring of 2022 and immediately entered an Option Agreement with Summit, the terms of which subsidize the development of affordable and workforce housing through a reduced per lot acquisition price. Middlebury College does not retain any right to place any units directly with its employees; the intent of the agreement is instead to increase the housing stock in the Town of Middlebury at all affordability levels.</t>
  </si>
  <si>
    <t xml:space="preserve">Town Hall Theater is a non-profit multi-disciplinary theater and historic landmark in Middlebury, Vermont. Our mission is to contribute to a thriving community in Addison County by presenting a diverse array of high-quality arts programming that educates, entertains, and inspires. As a regional home for the arts, THT presents more than 165 events per year, plus all-ages education offerings. THT utilizes its 232-seat theater and main stage, gallery, and studio space to the fullest extent possible – but expansion is long overdue. As early as December of 2023, THT will break ground to create a new three-story wing -- transforming our theater into a thriving, downtown performing arts and community center. This project solves the need for essential spaces and aligns with Middlebury’s downtown master plan to further develop an arts and culture hub. It multiplies THT’s community and economic impact, as well as ensures our non-profit organization’s long-term sustainability. </t>
  </si>
  <si>
    <t>Maple Broadband is a communications union district comprised of 20 member towns in Addison County. One of the district's obligations is universal service to every on-grid address in each member town. In order to reach this goal, Maple Broadband is designing, building, and operating a fiber-optic broadband network in Addison County.
The network build will prioritize areas that are underserved (meaning they lack access to at least one option providing speeds of 100Mbps down/20Mbps up, which in practice means either cable or fiber-optic service). Maple Broadband's eventual goal is to ensure that every on-grid address has access to fiber-optic service from at least one provider.
Moreover, Maple Broadband wants to make access affordable to all residents. As the business case permits, Maple Broadband will be engaging in activities and subsidies to support access to residents who cannot afford the full cost of services.</t>
  </si>
  <si>
    <t xml:space="preserve">The Middlebury Wastewater Treatment Facility (WWTF) was built in 1999 as a new facility on Industrial Park Road. WWTFs are required by their NPDES (National Pollution Discharge Elimination Survey) Permit to conduct an evaluation of the condition of the facility every twenty years. The study that was completed for the town includes a 20-year facility evaluation in addition to planning needed for the next 20 years. The study culminated in a preliminary engineering report (PER) determined that although the capacity of the plant is adequate for the next twenty-year permit cycle, some equipment requires replacement due to age, wear, corrosion, and obsolescence. 
The current treatment process at the WWTF utilizes sequential batch reactors (SBRs), ultra-violet (UV) disinfection and high-temperature lime stabilization for biosolids. The PER recommended that the facility add primary treatment, convert the SBRs to a four-stage anoxic/oxic biological process, replace the UV disinfection with chlorine disinfection and replace the lime pasteurization process for biosolids with an anaerobic digestion facility. </t>
  </si>
  <si>
    <t xml:space="preserve">The Friends of the Vergennes Opera House (FVOH) is a 501(c)(3) non-profit organization. An all-volunteer Board of Directors manages the Opera House located on the second floor of the city hall building owned by the city of Vergennes. The Vergennes Opera House was built in 1897 as a city hall (first floor) and performance and community gathering space (second floor). By the late 1960s, the second-floor community space was suffering from neglect and by 1974, it was shuttered and ignored. For close to 25 years, serious deterioration continued, leaving the space unsafe and unusable.  The All-Access Project envisions the creation of an ADA-compliant elevator tower, affixed to the southwest side of the building, to service both the lower level of City Hall as well as the second story Opera House space. The project will also include an interior lift to provide respectful and discreet access to the dressing room and stage levels for performers. An ADA restroom will also be added at the dressing room level. CF:CKThe project also includes necessary landscape improvements to facilitate public access to the new elevator tower from Main Street by repurposing the alleyway between City Hall and St. Paul’s Episcopal Church. 
 </t>
  </si>
  <si>
    <t>The Middlebury Water Department Water System (WSID 5004) is supplied by three wells located about 3 miles east of the Town center. Water storage is currently provided by a two-cell 1.5-million-gallon (mg) storage tank on Chipman Hill, constructed in 1978. The system serves a year-round population of approximately 6000 with an additional 2500 college students during the school year. The Town maintains 2300 water service connections- both residential and commercial and industrial. The system's largest user is Agri-mark- the Northeast's premier dairy farmer cooperative followed by Middlebury College. A hydraulic study that was performed in 2018, determined that the storage available for the Town water supply was inadequate to support the growing population and fire flow capabilities. The report provided recommendations to increase storage to better serve the community. The proposed concrete water storage tank would be located adjacent to the existing storage on Chipman Hill. It would consist of a 1.3 mg pre-cast, pre-stressed concrete water tank. The proposed storage tank would allow for increased fire flow capabilities in addition to future average daily demands, better serving the population.</t>
  </si>
  <si>
    <t>The ACORN Food Hub is a centralized digital and physical space that facilitates the sales, aggregation, and distribution of locally produced food products to local wholesale markets. There is also the opportunity to partner with urban-focused businesses such as Farmers to You that bring Vermont products to metropolitan areas. The Food Hub has cold and dry storage capacity, serves as an address for freight deliveries for remote farms, and as a distribution space for ACORN’s Farmacy Food is Medicine program. We have the opportunity to potentially create other aggregated CSA opportunities. The Food Hub may also include space for a commercial kitchen for new and emerging food businesses, such as a tortilleria that would be used by the migrant Latinx community, as well as other community groups including HOPE, CVOEO and the Middlebury College Knoll.</t>
  </si>
  <si>
    <t>The City of Vergennes Parks &amp; Recreation Committee, in collaboration with the Vergennes Partnership, is preparing to launch Phase II of the Vergennes Community Pavilion project at Veterans Memorial Park. With anticipated construction in summer 2024, this $730,000 capital investment in the City's outdoor recreation infrastructure will complete the work that began in 2020 under Phase I, with the construction of a new engineered basketball court and ice rink (completed in 2021). Since the first skaters took to the ice last winter, nearly 300 Vergennes Union Elementary children, and hundreds more community members have benefited from a safe, accessible place for hockey games, summer concerts, pickleball, and more. To maximize the benefits of this local recreational hub, the Committee will build a pavilion over the court/ rink, increasing the space's safety and year-round use. The project was initiated in response to Vergennes residents' priortiization of recreation spaces for local development and community-building resources.</t>
  </si>
  <si>
    <t xml:space="preserve">PROJECT PURPOSE AND BENEFITS: </t>
  </si>
  <si>
    <t xml:space="preserve">PROJECT TIMELINE, MILESTONES, AND STATUS: </t>
  </si>
  <si>
    <t xml:space="preserve">PROJECT PRINCIPAL EXPERIENCE: </t>
  </si>
  <si>
    <t xml:space="preserve">PROJECT SUPPORT AND REGIONAL NEED:  </t>
  </si>
  <si>
    <t xml:space="preserve">PROJECT COST, IDENTIFIED AND COMMITED FUNDS,FUNDING GAP: </t>
  </si>
  <si>
    <t xml:space="preserve">JOB CREATION: </t>
  </si>
  <si>
    <t>SCORING:</t>
  </si>
  <si>
    <t>PRIORITIZATION:</t>
  </si>
  <si>
    <t>Vermont Regional Priority Projects Scoring 2023: BCRC</t>
  </si>
  <si>
    <t>FORMER ENERGIZER FACILITY REUSE</t>
  </si>
  <si>
    <t>PUTNUM BLOCK REDEVELOPMENT- PHASE II</t>
  </si>
  <si>
    <t>BENNINGTON HIGH REDEVELOPMENT PROJECT</t>
  </si>
  <si>
    <t>MANCHESTER SEWER LINE EXTENSION</t>
  </si>
  <si>
    <t>EVERETT ESTATE REDEVELOPMENT</t>
  </si>
  <si>
    <t>WILCOX ICE CREAM EXPANSION</t>
  </si>
  <si>
    <t>VERMONT PAWS &amp; BOOTS</t>
  </si>
  <si>
    <t>RAPTOR LANE HOUSING DEVELOPMENT</t>
  </si>
  <si>
    <t>ARLINGTON COMMONS</t>
  </si>
  <si>
    <t>POWNAL COMMUNITY CENTER</t>
  </si>
  <si>
    <t>Site/Facility Development for Specific Business</t>
  </si>
  <si>
    <t>General Development: Mixed</t>
  </si>
  <si>
    <t>Infrastructure: Water/Wastewater</t>
  </si>
  <si>
    <t>General Development: Residential</t>
  </si>
  <si>
    <t>Infrastructure: Public Facility</t>
  </si>
  <si>
    <t>Jonathan Cooper, BCRC, Bennington VT
 jcooper@bcrcvt.org</t>
  </si>
  <si>
    <t>Megan Suhadolc, M&amp;S Development, Brattleboro VT msuhadolc@msdevelopmentllc.com</t>
  </si>
  <si>
    <t>Zak Hale, Hale Resources, Bennington VT zak@haleresources.com</t>
  </si>
  <si>
    <t>Gordon Black, 
Town of Manchester, g.black@manchester-vt.gov</t>
  </si>
  <si>
    <t>Jonathan Cooper, BCRC, Bennington VT jcooper@bcrcvt.org</t>
  </si>
  <si>
    <t>Christina Wilcox, Wilcox Ice Cream, Arlington VT, wilcoxicecream@gmail.com</t>
  </si>
  <si>
    <t>Michelle LeBlanc, 
Vermont Paw &amp; Boots, Inc. 
vermontpaws257@gmail.com</t>
  </si>
  <si>
    <t>Rob Gaiotti, 
Dorset Town Manager, 
townmanager@gmail.com</t>
  </si>
  <si>
    <t>Bebe Bullock, bbullock@berkshireschool.org</t>
  </si>
  <si>
    <t>Tara Parks, 
Town of Pownal Executive Assistant, 
executive.assistant@townofpownal.org</t>
  </si>
  <si>
    <t>Jan Jaferian, 
Scoptronic IAM, 
jjaferian@msn.com</t>
  </si>
  <si>
    <t>Skye Morse, 
Putnam Community Health LLC, 
95 Main Street, PO Box 1586, 
Brattleboro, Vermont 05302</t>
  </si>
  <si>
    <t>Hale Resources, LLC, 
650 Main Street, 
Bennington, Vermont 05201</t>
  </si>
  <si>
    <t>Town of Manchester, 
40 Jeff Williams Way, 
Manchester Ctr, Vermont 05255</t>
  </si>
  <si>
    <t>Brian Lent, 
SVHC Realty LLC, 
Bennington VT 
blent@svhealthcare.org</t>
  </si>
  <si>
    <t>Wilcox Ice Cream, 
116 Sweet Street, 
Arlington VT</t>
  </si>
  <si>
    <t>Vermont Paws &amp; Boots, Inc. 
89 Colgate Heights, 
Bennington VT</t>
  </si>
  <si>
    <t>Town of Dorset, 
112 Mad Tom Road, 
East Dorset VT</t>
  </si>
  <si>
    <t>Carol Farley, 
Arlington Arts and Enrichment Program, 
3938 Route 7A, PO Box 965, 
Arlington, VT 05250.</t>
  </si>
  <si>
    <t>Town of Pownal, 
511 Center Street, 
Pownal, Vermont 05261</t>
  </si>
  <si>
    <t>Redeveloping the former Energizer facility in downtown Bennington into a corporate headquarters and advanced manufacturing/R&amp;D facility in the fields of photonics and opto-electronics. This project would add 600 new jobs to the region over five years.</t>
  </si>
  <si>
    <t>An 88,000 sf mixed-use building on a vacant contaminated former lumber yard in downtown Bennington. The new building will offer medical services through anchor tenant, Southwestern Vermont Health Care, and retail spaces on the ground floor. The remaining four floors will be housing.</t>
  </si>
  <si>
    <t>A public-private initiative with an ambitious vision to transform the historic Bennington High School – a 100,000 sf structure listed on the National Register of Historic Places – into a blend of perpetually affordable housing, workforce housing, commercial space, and a community center.</t>
  </si>
  <si>
    <t>This project involves an approximately 1-mile extension of the sewer line north on Main Street, as well as an extension of the water line.</t>
  </si>
  <si>
    <t>Plans to transform the former Southern Vermont College campus into 4- to 5-star hospitality destination with 130 high-end lodging rooms, the creation of a restaurant and spa, and retrofitting the gymnasium into an activities center and event venue.</t>
  </si>
  <si>
    <t>Wilcox Ice Cream is upgrading its equipment to expand markets and improve efficiency, evolving with shifts in consumer preferences and distributor/partner demand.</t>
  </si>
  <si>
    <t>Redeveloping a multi-structure, 7,000 square foot facility just outside of Old Bennington into a service dog training center.</t>
  </si>
  <si>
    <t>In 2018, the Town of Dorset was able to complete the bargain sale purchase of 308 acres off Route 30 in Dorset. The town’s Housing Task Force is meeting now to develop an RFQ/RFP for a development partnership that will address the extreme need for workforce housing in Dorset.</t>
  </si>
  <si>
    <t>This project focuses on restoring and renovating Arlington Common's four neglected buildings on the two-acre parcel of land previously owned by St. Margaret Mary's Church. These spaces offer economic development initiatives with tourism, special events, and workforce training.</t>
  </si>
  <si>
    <t>This project aims to create a Pownal Community Center that repurposes the old Town Hall and strives to address the needs of our community while fostering a deeper sense of belonging and unity amongst our citizens.</t>
  </si>
  <si>
    <t>Vermont Regional Priority Projects Scoring 2023-BDCC</t>
  </si>
  <si>
    <t>Cotton Mill Expansion</t>
  </si>
  <si>
    <t>Grace Cottage Family Health Primary Care Clinic Upgrade</t>
  </si>
  <si>
    <t>Route 9 Water &amp; Wastewater Infrastructure Expansion Project</t>
  </si>
  <si>
    <t>Alice Holway Drive Homes</t>
  </si>
  <si>
    <t>DVFiber</t>
  </si>
  <si>
    <t>Industrial Park Expansion</t>
  </si>
  <si>
    <t>Bellows Falls Intermodal Transportation Center (BFITC) formerly BF Historic Train Station Purchase and Renovation</t>
  </si>
  <si>
    <t>Windham Region Infrastructure Characterization: Developing a Town-Level, Region-Wide Understanding of Actions Necessary to Address Infrastructure Limitations to Support Economic and Community Development</t>
  </si>
  <si>
    <t>WheelPad L3C</t>
  </si>
  <si>
    <t>Chroma Slope Stormwater Protection</t>
  </si>
  <si>
    <t xml:space="preserve">Industrial, commercial AND site redevelopment for specific businesses. Business Development </t>
  </si>
  <si>
    <t>Public Facility, Site/Facility Development for Specific Business, Excellent healthcare attracts all members of the workforce, and healthcare workers are among this rural region’s best-paid employees. They support local businesses by what they spend on food, housing, other necessities, discretionary items, and leisure activities. Health Care - Primary Care &amp; Mental Health Services</t>
  </si>
  <si>
    <t xml:space="preserve">Water/Wastewater   </t>
  </si>
  <si>
    <t xml:space="preserve"> Housing  </t>
  </si>
  <si>
    <t xml:space="preserve">Broadband   </t>
  </si>
  <si>
    <t xml:space="preserve">Industrial Business Development </t>
  </si>
  <si>
    <t xml:space="preserve">Transportation   </t>
  </si>
  <si>
    <t xml:space="preserve">Water/Wastewater, Mixed Residential/Commercial, Both workforce and business development (housing for former, capacity for the latter). </t>
  </si>
  <si>
    <t>Redevelopment, Creating a facility for the business to increase workforce and workforce housing. Creating a Manufacturing Facility out of a pole barn on a dilapidated site.</t>
  </si>
  <si>
    <t>Site/ Facility Development for Specific Business</t>
  </si>
  <si>
    <t>Adam Grinold, agrinold@brattleborodevelopment.com, Brattleboro Development Credit Corporation,  76 Cotton Mill Hill  Brattleboro Vermont 05301</t>
  </si>
  <si>
    <t>C.J. King, info@gracecottage.org, Carlos G. Otis Health Care Center, dba Grace Cottage Family Health &amp; Hospital,  185 Grafton Road  Townshend Vermont 05353</t>
  </si>
  <si>
    <t>Gretchen Havreluk, ghavreluk@wilmingtonvt.us, Town of Wilmington,  PO Box 217  Wilmington Vermont 05342</t>
  </si>
  <si>
    <t>Marion Major, mmajor@homemattershere.org, Windham &amp; Windsor Housing Trust,  68 Birge Street  Brattleboro Vermont 05301</t>
  </si>
  <si>
    <t xml:space="preserve">Gabrielle Ciuffreda, gabrielle.ciuffreda@dvfiber.net, Deerfield Valley Communications Union District      </t>
  </si>
  <si>
    <t>Adam Grinold, agrinold@brattleborodevelopment.com, BDCC,  76 Cotton Mill Hill  Brattleboro Vermont 05301</t>
  </si>
  <si>
    <t>Gary Fox, development@rockbf.org, Town of Rockingham (TOR),  7 The Square PO Box 370 Bellows Falls Vermont 05101</t>
  </si>
  <si>
    <t>Chris Campany, ccampany@windhamregional.org, Windham Regional Commission,  139 Main Street Suite 505 Brattleboro Vermont 05301</t>
  </si>
  <si>
    <t>Julie Lineberger, Julie@WheelPad.com, Wheel Pad L3C,  14 Castle Hill  Wilmington Vermont 05363</t>
  </si>
  <si>
    <t>Janette Bombardier     Chroma Technology Corporation          10 Imtec Land Bellows Falls, VT 05101                   janbomb58@gmail.com</t>
  </si>
  <si>
    <t>Same as sponsoir</t>
  </si>
  <si>
    <t>Doug DiVello</t>
  </si>
  <si>
    <t>Scott Tucker</t>
  </si>
  <si>
    <t>Elizabeth Bridgewater</t>
  </si>
  <si>
    <t xml:space="preserve"> </t>
  </si>
  <si>
    <t>Scott Pickup</t>
  </si>
  <si>
    <t>Julie Lineberger</t>
  </si>
  <si>
    <t xml:space="preserve">Cotton Mill Expansion is multi-faceted project that will initially expand the park by 23,000 sf and allow for another 60,000 sf addition in the future.  This project will also address lack of full ADA compliance in the existing 3-story CM by supporting the installation of a new 3 story elevator that will be in addition to the current freight elevator.  BDCC is to acquire adjacent parcel, renovate and fit up space for existing tenant who will vacate their current 9000 sf space, allowing another tenant to move into their space and operate their value added food production in addition the a new food hub commercial kitchen.  This model will provide kitchen space for growing food startups who are ready to move out of their home kitchens, but no yet ready to manage their own space. This will retain and create over 55 new jobs.  </t>
  </si>
  <si>
    <t>Grace Cottage Family Health has outgrown its primary care facility, currently located in two old 1840s-era houses. With 8,500+ patients &amp; over 30,000 patient visits/year, the clinic buildings are bursting at the seams. Grace Cottage has a great reputation for personalized care, but its facility needs improvements for patient comfort &amp; the efficiency of services. 
Grace Cottage plans to construct a new clinic building on-site. The new building is designed &amp; in the permitting process. 
Spring/Early summer 2024 - anticipated start of construction; approximately 18-mth project. $19,152,993</t>
  </si>
  <si>
    <t xml:space="preserve">The Route 9 Infrastructure Expansion will construct 6,000 feet of water and wastewater infrastructure along VT Routes 9 East/100 South to allow for redevelopment of this area.
The purpose of the project is to allow for redevelopment of blighted buildings and vacant properties to the eastern gateway to the Deerfield Valley.  The benefit will allow private development of seven apartments, restaurant, car wash, truck rental, and commercial garage. These 5 new businesses estimate 23 new jobs created; the 5 existing businesses estimate 35 retained FTEs. This includes the SVMC Deerfield Valley Campus who will retain 6 fulltime and 14 part-time high skilled and high paying jobs, while also reducing a potential 25–30mile drive to access healthcare. 
</t>
  </si>
  <si>
    <t xml:space="preserve">The Alice Holway Drive development will be 2 new buildings that will provide 25 mixed income, highly energy efficient and accessible apartments in Putney’s village center. The development will provide community space with a kitchenette and has been designed to accommodate existing community gardens and the Putney Farmers’ Market on land. The proposed community meets smart-growth principles by creating more homes in the designated neighborhood development area, is immediately accessible to public transportation, connects with the walkable infrastructure of the town, while also providing homes at an accessible rent to local wages with access to green space. </t>
  </si>
  <si>
    <t xml:space="preserve">The Deerfield Valley Communications Union District (dba DVFiber) is nearing the end of its fourth year of operation. We have developed our working relationship with our partner Great Works Internet (GWI) of Biddeford, ME, and we have received two American Rescue Plan Act (ARPA) grants, one for $4.1 million for pre-construction activities and a second one for $21.9 million to begin construction of a high-speed fiber optic network to serve all 24 member towns in our district. Our commitment from the beginning has been to ensure that all on-grid homes and businesses in our 24 town district have access to the 21st century technology that will be the basis for our region's continued growth and prosperity. 
</t>
  </si>
  <si>
    <t xml:space="preserve">Acquisition and fitup of 2 Industrial properties totaling 160,000 sf and additional construction of up to 60,000 sf of new space.  Supports the retention and expansion of 3 businesses representing more than 155 jobs. Windham Region has very little industrial space left, BDCC looks to ensure highest and best use.  Project scheduled for 2024 occupancy with additional incubation space available for up to 60,000sf. </t>
  </si>
  <si>
    <t xml:space="preserve">1923 Bellows Falls Union Station, a contributing structure on the national register, and active intercity bus and rail station is dilapidating and no longer part of the business plan for the owner, Vermont Rail System, with no access to grant funding for a multi-million price rehab and preservation project. The Town will purchase the station, remediate the lead and asbestos, repair and restore brick facade, doors and windows and canopies, and renovate all the mechanical, HVAC, plumbing, electrical systems.  VTrans and Amtrak are improving/restoring the intercity passenger rail platform.  Feasibility options include the town master lease to Local Development Corp LLC for tax credits and lease space to passenger travel related businesses like nanobrewery, localvore teaching restaurant. 
The purpose of this project is to redevelop a safe attractive, convenient intercity passenger transportation facility, to support the increasing use of intercity passenger rail and bus in Vermont, including the long range rail plan of extending service to Montreal, extending the Valley Flyer to WRJ and adding a second Eastern Corridor Vermonter run. </t>
  </si>
  <si>
    <t>Through this project the Windham Regional Commission (WRC) will characterize the wastewater and water capacity in our region’s towns to determine the existing and needed capacity to retain, expand, and development homes, businesses, and community services. This foundational information is critical for development of municipal and regional action plans because most of our towns do not have the operational capacity to develop such characterization and action plans on their own. 
A final report will be developed that will characterize wastewater and water capacity for each town, including each village therein, as well as the region as a whole.  Each town will be provided with its own report.</t>
  </si>
  <si>
    <t>WheelPad L3C manufactures universally designed home attachments, and accessible tiny homes in the most sustainable way possible. www.WheelPad.com
The project for 2023 is to renovate and winterize a pole barn for year round construction of our SuitePADs to accommodate two - three teams of carpenters to construct our models bringing in house our construction rather than subbing out to contractors in other states. The entire project, to evolve in the next 3-5 years includes: developing the Josh Druke Local Labor Program to develop assistants in the fields of Caregiving, Carpentry, Plumbing, Electrical; 6 units of worker housing; renovating the large building on the property for offices and classrooms; upgrade landscaping of entire property.</t>
  </si>
  <si>
    <t xml:space="preserve">This project is complete but has a shortfall in funding of $800k +. This project has three key elements that are on or adjacent to Chroma Technology, a technology and manufacturing company located on property owned by the Brattleboro Regional Development organization. The active property is located on extremely sandy soils and has a deep ravine to the north and west. The watershed around the ravine is extensive and goes far beyond the property boundaries. Severe erosion, which threatens the building, has occurred due to high volumes and velocities of stormwater from adjacent private, municipal and state properties. The major component of this project is to remove the vegetation from the slopes, flatten the slopes, stabilize the slope toes and plant new vegetation.  A second component of the project is to replace the Chroma Stormwater detention basin, as it will be removed as part of the slope modifications. It will be replaced with a series of compact retention chambers on the east and west sides of the building. The third component of the project is rebuilding a current stormwater headwall and the construction of a series of plunge pools, or stone weirs , that will reduce the velocity of incoming stormwater from the watershed during large rain and runoff events.                           
</t>
  </si>
  <si>
    <t>VERMONT REGIONAL PRIORITY PROJECT LIST 2023: CEDRR</t>
  </si>
  <si>
    <t>Rutland City Berwick Site</t>
  </si>
  <si>
    <t>Setting the Stage for the Future:  The Renovation and Restoration of Rutland’s Historic Paramount Theatre</t>
  </si>
  <si>
    <t>Airport Business Park Phase II</t>
  </si>
  <si>
    <t>Town of Killington Municipal Water System and Killington Road Renovation</t>
  </si>
  <si>
    <t>East Creek Commons</t>
  </si>
  <si>
    <t>Horizons Early Learning Center-Allen Street Expansion</t>
  </si>
  <si>
    <t>The Vermont Farmers Food Center Heart of Vermont Agriculture Produce Packing Center and Commercial Kitchen Center
Systems</t>
  </si>
  <si>
    <t>Brandon Village Park Housing</t>
  </si>
  <si>
    <t>Pittsford Village Farm</t>
  </si>
  <si>
    <t>Vermont Marble Museum Building</t>
  </si>
  <si>
    <t>General 
Development</t>
  </si>
  <si>
    <t>Arts; Historical Renovation</t>
  </si>
  <si>
    <t>Site Development</t>
  </si>
  <si>
    <t>Infrastructure</t>
  </si>
  <si>
    <t>General Development -- Residential</t>
  </si>
  <si>
    <t>Other: 
Agricultural Infrastructure</t>
  </si>
  <si>
    <t>General Development (Residential)</t>
  </si>
  <si>
    <t>Infrastructure (Public Facility), General Development (Residential), Site/Facility Development for Specific Business</t>
  </si>
  <si>
    <t>Justin Belden,
Belden Company</t>
  </si>
  <si>
    <t>Eric Mallete, Paramount Theatre</t>
  </si>
  <si>
    <t>David Loseby</t>
  </si>
  <si>
    <t>Chet Hagenbarth, Town of Killington</t>
  </si>
  <si>
    <t>Housing Trust of Rutland County</t>
  </si>
  <si>
    <t>Jody Smith, Horizons Early Learning Center</t>
  </si>
  <si>
    <t>Heidi Lynch, 
VT Farm &amp; Food Center</t>
  </si>
  <si>
    <t>Yossi Schorr, Brandon Village Park LLC</t>
  </si>
  <si>
    <t>Nancy Gaudreau, Pittsford Village Farm</t>
  </si>
  <si>
    <t>Travis Samuels, Zion Growers</t>
  </si>
  <si>
    <t>15 Belden Road, Rutland, VT 05701
justin@beldencompany.com
8027739004</t>
  </si>
  <si>
    <t>30 Center Street, Rutland VT  05701
eric@paramountvt.org
(802) 775-0570</t>
  </si>
  <si>
    <t>364 Innovation Drive, North Clarendon, VT
dloseby@tuttlepublishing.com
802.773.8930</t>
  </si>
  <si>
    <t>2706 River Road, Killington, VT
manager@killingtontown.com
(802) 422-3241</t>
  </si>
  <si>
    <t>Housing Trust of Rutland County
27 Wales Street, Suite 201
Rutland, VT 05701
dcaputo@housingrutland.org 
802-775-3139 Ext. 210</t>
  </si>
  <si>
    <t>117 West Street, Rutland, VT 05701
jody@horizonselc.com
802-773-5300</t>
  </si>
  <si>
    <t>PO Box 1008, 251 West Street, Rutland VT 05701
hlynch@vermontfarmersfoodcenter.org
802-342-4219</t>
  </si>
  <si>
    <t>Brandon Village Park LLC
22 Grove ST
Brandon VT 05733
yossi@yhsholdings.com
(917)520-1604</t>
  </si>
  <si>
    <t>Pittsford Village Farm
43 Elm St
Florence VT 05744
info@pittsfordvillagefarm.org</t>
  </si>
  <si>
    <t>52 Main Street, Proctor, VT
ziongrowers@gmail.com</t>
  </si>
  <si>
    <t>The Berwick Site is a vacant commercial property located in the heart of Rutland's downtown. This location had been under contract for a prospective hotel development project which pulled out due to COVID-19 economic impacts. The Beldens are the current owners and would like to remediate existing brownfield conditions and develop the site into a hotel as was previously proposed.</t>
  </si>
  <si>
    <t xml:space="preserve">Renovations and restorations of Rutland‘s Paramount Theatre retain our historical elements, complementing the previous work on the historic auditorium, and creates world-class patron experiences that will include energy-efficient HVAC upgrades, ADA-accessibility, and creation of two new 3,000 square foot multi-use venues. These flexible spaces, identified as a critical community need, are intended for community-wide use, will host meetings, workforce development trainings, performances, and civic engagement events, bringing thousands of additional patrons through our doors, greatly enhancing current programming that brings live performances, and a diverse variety of programming to over 60,000 patrons each year.  This project positions the Theatre for continued success and future growth and expands services and employment.  This project is fully designed, and in the final engineering phase, and has a total budget of $6M. A multi-phased two-year construction schedule is intended to start in early 2023.  Total Capital Funds on hand total $3.4M.  The Paramount is a powerful economic engine for the Downtown, City, and Region that has and will continue to inspire additional economic development initiatives as it continues to play a vital role in support of Rutland County’s growth and redevelopment. </t>
  </si>
  <si>
    <t>Funding was identified in 2022 to extend the water infrastructure from Phase I of the Airport Business Park to Phase II.  Phase I is almost entirely developed and, in order to meet the demands for manufacturing and warehouse space in Rutland County, Phase II is primed and ready for development pending the extension of the water line.  Further funding is needed to overcome the gap in construction costs to make development feasible for interested developers, creating an opportunity to develop a modern, dynamic commercial business zone that meets the needs of growing area businesses.</t>
  </si>
  <si>
    <t xml:space="preserve">Funding is needed for a transformative public infrastructure project in Killington to extend the water system from Route 4 to the base of Killington Mountain, reconstructing and improving the road along the way.  This project will immediately spur the development of Six Peaks Village in Killington, with significant housing development in following phases. </t>
  </si>
  <si>
    <t>This project is an affordable housing project that will provide safe, respectable housing for many people in Rutland County. This project is a scattered site project that will have a total of 35 units for new or existing Rutland residents to call home. Ranging from studios to 4 bedroom units, this project will provide housing for families as well as individuals. East Creek Commons will be located at 194-208 Columbian Avenue in Rutland(22 Units), as well as 74 Park Street in Rutland(9 Units) and 18 Drake Road in Castleton(4 Units).</t>
  </si>
  <si>
    <t xml:space="preserve">We purchased a building in 2020 (closed on it in 2021) to expand our program.  In the new building we will be able to provide care for infants thru after school. We are currently housed in a rental space in the lower level of a church. This has proven to be a great location for our preschool program, however because the space is "below grade" and there are only 2 toilets our growth potential is limited, as we are not permitted to have infants or toddlers. The new location is perfect, but the building needs extensive renovation to meet Licensing criteria and to create a high quality early learning center for infants through preschool.  Some of the renovations are complete, but we have met with many delays and construction "surprises," as well as increases in supplies due to COVID (and inflation).    </t>
  </si>
  <si>
    <t>The Vermont Farmers Food Center (VFFC) is preparing to construct the Heart of Vermont Agriculture (HoVA) Produce Packing Center and Commercial Kitchen Center on a former industrial site located at 251 West Street in Rutland. These two facilities will make up the HoVA Food Hub. The shovel-ready project involves repurposing two existing structures: a 5,400 square foot building that will be converted into the Produce Packing Center, and a 4,400 square foot building that will be converted into the Commercial Kitchen Center.</t>
  </si>
  <si>
    <t>The proposed project consists of the adaptive reuse of 6 acres of prime real estate, and 50,000 ft. of an existing two-story brick and steel frame structure building that has been part of the former Brandon training school, now known as Park Village on the northern edge of the community of Brandon Vermont. Recently vacated by the compass music and arts Center, this project proposes the construction of 20 to 24 new dwelling units of from 800 to 1200 ft.² each. Existing systems will be modified to support the new use and built to high standards of energy efficiency and cost effective message to create highly functional and useful residential units. The units are designed to fulfill the present need for housing to serve working class, individuals and families.</t>
  </si>
  <si>
    <t xml:space="preserve">Green Mountain College closed its doors in 2019. It was purchased at auction in September 2020 and is owned by RLH.  This is a town and surrounding area whose lifeblood was this college. When the student population of 700 (20% of Poultney) disintegrated, it cratered the commerce and energetic livelihood of the surrounding area.  The goal for what was Green Mountain College, is to develop the campus into a transformational hub of economic activity and education that has an outsized, stimulative impact on the region. The campus will become a destination for locals and out of towners from far and wide. RLH is going to turn the 155 acre campus into a community complex that unites an array of experiences in hospitality, entertainment, culinary art, and recreation. This will combine outdoor and indoor activities that should at least include a garden, farm, trail network, gym, pool, equestrian center, hotel, spa, restaurant, brewery, roastery, marketplace, brand experience museum, residences, grade school, Masters-level program in food and beverage education, and start-up incubator for young and aspiring talent. In order to achieve this transformational change on the region the campus will undergo a $100 Million multiphase redevelopment that begins by focusing on the hospitality sector. This project aims to preserve and repurpose the existing infrastructure of the campus, buildings with historical significance and architectural beauty, by renovating and modernizing while preserving the facades. This first phase will focus on morphing the 2 main buildings that greet visitors as they drive down Main Street Poultney into a 100 room hotel and spa and simultaneously reconstructing one of the major dormitories into a 13 unit apartment building. </t>
  </si>
  <si>
    <t xml:space="preserve">Zion Growers purchased the Vermont Marble Museum building from the Vermont Preservation Trust in 2022 to open a hemp processing facility with the aim at opening a hemp processing facility while keeping the museum in operation.  This facility will benefit hemp producers throughout the region and revitalize a stalled industrial asset in the heart of the Proctor community. </t>
  </si>
  <si>
    <t xml:space="preserve">PROJECT COST, IDENTIFIED AND COMMITED FUNDS/FINANCING, AND FUNDING GAP: </t>
  </si>
  <si>
    <t>SCORING</t>
  </si>
  <si>
    <t>PRIORITIZATION</t>
  </si>
  <si>
    <t>Vermont Regional Priority Projects Scoring 2023: CVEDC</t>
  </si>
  <si>
    <t>Prospect Heights</t>
  </si>
  <si>
    <t>Trow &amp; Holden</t>
  </si>
  <si>
    <t>Dessureau Machines Inc</t>
  </si>
  <si>
    <t>Waterbury Ambulance</t>
  </si>
  <si>
    <t>Scott Hill Loop</t>
  </si>
  <si>
    <t>Plainfield Co-Op</t>
  </si>
  <si>
    <t>Nelson's Hardware</t>
  </si>
  <si>
    <t>Neck of the Woods</t>
  </si>
  <si>
    <t>Generator</t>
  </si>
  <si>
    <t>VT Pro Construction</t>
  </si>
  <si>
    <t xml:space="preserve">Infrastructure – Water
Infrastructure - Transportation
Infrastructure – Wastewater
Infrastructure – Public Facility
Infrastructure – Broadband               General Development – Residential 
Workforce Development </t>
  </si>
  <si>
    <t xml:space="preserve">General Development – Industrial </t>
  </si>
  <si>
    <r>
      <rPr>
        <sz val="11"/>
        <color indexed="8"/>
        <rFont val="Arial"/>
        <family val="2"/>
      </rPr>
      <t xml:space="preserve">Site/Facility Development for </t>
    </r>
    <r>
      <rPr>
        <sz val="11"/>
        <color indexed="8"/>
        <rFont val="Times Roman"/>
      </rPr>
      <t xml:space="preserve">
</t>
    </r>
    <r>
      <rPr>
        <sz val="11"/>
        <color indexed="8"/>
        <rFont val="Arial"/>
        <family val="2"/>
      </rPr>
      <t>Specific Business </t>
    </r>
    <r>
      <rPr>
        <sz val="11"/>
        <color indexed="8"/>
        <rFont val="Times Roman"/>
      </rPr>
      <t xml:space="preserve">
</t>
    </r>
  </si>
  <si>
    <r>
      <rPr>
        <sz val="11"/>
        <color indexed="8"/>
        <rFont val="Arial"/>
        <family val="2"/>
      </rPr>
      <t>Infrastructure – Public Facility </t>
    </r>
    <r>
      <rPr>
        <sz val="11"/>
        <color indexed="8"/>
        <rFont val="Times Roman"/>
      </rPr>
      <t xml:space="preserve">
</t>
    </r>
  </si>
  <si>
    <t>Infrastructure – Water</t>
  </si>
  <si>
    <t xml:space="preserve">"Site/Facility Development for 
Specific Business_x000B_
</t>
  </si>
  <si>
    <t xml:space="preserve">General Development – Commercial     General Development – Residential </t>
  </si>
  <si>
    <t xml:space="preserve">Other Project Type </t>
  </si>
  <si>
    <t xml:space="preserve">Site/Facility Development for Specific Business Workforce Development                              Business Development </t>
  </si>
  <si>
    <t xml:space="preserve">General Development - Commercial.              General Development - Residential                       Site/Facility Development for specific business Workforce Development Business Development </t>
  </si>
  <si>
    <t>Aimée Green, Executive Director of BADC, on behalf of Prospects Heights Development, Inc.</t>
  </si>
  <si>
    <t>Trow &amp; Holden Company</t>
  </si>
  <si>
    <t>Dessureau Machine, Inc.</t>
  </si>
  <si>
    <t>Waterbury Ambulance Service, Inc</t>
  </si>
  <si>
    <t>Town of Berlin</t>
  </si>
  <si>
    <t>Plainfield Co-operative</t>
  </si>
  <si>
    <t>Bob &amp; Linda Nelson</t>
  </si>
  <si>
    <t>Neck of the Woods Vermont LLC</t>
  </si>
  <si>
    <t>Generator, Inc</t>
  </si>
  <si>
    <t xml:space="preserve">Vermont Pro Construction </t>
  </si>
  <si>
    <t>Henry Witte, Business and Product Development Manager. Gina Akley, President Jordan Keyesa, Vice President Business Development</t>
  </si>
  <si>
    <t>Mark Dessureau, President</t>
  </si>
  <si>
    <t>maggie.burke@waterburyambulance.org</t>
  </si>
  <si>
    <t>Thomas J. Badowski, Assistant Town Administrator</t>
  </si>
  <si>
    <t>Rose Paul, President, Board of Directors.  John Cleary Treasurer, Board of Directors</t>
  </si>
  <si>
    <t>Morgan (Moie) Moulton Executive Director.  Rob Ciapenelli President of the Board</t>
  </si>
  <si>
    <t xml:space="preserve">Meg Hammond Executive Director.  Mary Willems Development Manager </t>
  </si>
  <si>
    <t xml:space="preserve">Jennifer Faillace, Attorney                                   Francis Faillace,Owner, Vermont Pro Construction   </t>
  </si>
  <si>
    <t>The Prospect Heights Development Inc Project in Barre, Vermont (the “Project”) consists of completion of engineering, permitting and infrastructure of a residential housing development for a range of housing from affordable to market rate. The Project consists of 50 single-family lots and two multi-family lots of clusters: one with the potential for up to 32 units, and the other with the potential of up to 46 units. A total of 128 units could be constructed, depending on permitting requirements and Act 250. Units could be site built single family homes, condos, apartments and/or manufactured homes. Per State zoning it is permissible for residential lots with water and sewer to have up to four housing units in a building which would create the opportunity for duplexes for some of the single-family lots. Of note is that this has the potential to increase the number of potential housing units (128) in the overall project.</t>
  </si>
  <si>
    <t>Trow &amp; Holden has been manufacturing since the early 1900's in a building that dates back to 1861. We have been making stone working tools since 1890, and while the items we make today are the same as those we made a century ago, the manner in which we make them has changed dramatically. In the original plant, 40+ people were forging tools all day, using trip hammers originally powered by a water wheel on the Stevens Branch and later converted to electric drive trains. In the 70s and 80s, the company moved from forging and manual machining towards CNC machining, and now the majority of production takes place on CNC machines. This has allowed us to maintain an extremely high-quality product while programming out manufacturing variances that might impact quality or aesthetics. In 2018, Trow &amp; Holden successfully completed the requirements for the ISO9001:2015 Certification by implementing an internal quality management system. This added a layer of documentation to our production process and implemented procedures for addressing quality non-conformances, while also establishing benchmarks for assessing our performance. The addition of 2 CNC machines to the production process since then has added more production capacity and consistency, and with these measures in place we were able to successfully scale up to a surprise 30% increase in sales following a brief shutdown due to the pandemic in 2020. We initially started building this project plan with the intention of implementing over a 5-10 year period. However, the impact of the July 2023 flooding and the growing potential for additional high water events has spurred us to accelerate our timeline. The July flood filled our basement with three feet of water and six inches of toxic river muck, severely damaging our electrical systems and parts of the foundation. It is the second high-water event we have experienced in the past 12 years, and the impact on the foundation is unknown. It is worth nothing that, in addition to the Modernization and Flood Mitigation Project, Trow &amp; Holden must undertake a full restoration of the masonry brickwork on the building. In some cases, this restoration will take place as part of the planned renovations related to this project, but other areas that will not be involved in future production must also be restored as well in order to maintain the integrity of this historic building.</t>
  </si>
  <si>
    <t>Dessureau Machines received significant damage from the July flooding event in Barre. We can no longer afford to keep our expensive CNC machining equipment at our current location in Barre without risking another flooding event. We are planning to move to a new location in Berlin with new equipment from our insurance and grant funds. The new location in Berlin is not large enough to all of our existing equipment and employees along with our new equipment. We hope to expand the Berlin location to be able to move all our employees, equipment, and office space to one facility.</t>
  </si>
  <si>
    <t xml:space="preserve">Waterbury Ambulance Service, Inc. (WASI) is a 501(c)(3) nonprofit organization. Waterbury Ambulance Service provides 911 emergency medical response to the towns of Waterbury, Duxbury and parts of Moretown. Mutual aid is provided to all surrounding communities. Waterbury Ambulance Service is driven by a dedicated group of over 30 volunteers with the support of two full-time paid staff members and eight per-diem employees. It is important to note that Waterbury Ambulance Service is a stand-alone nonprofit and not a part of any municipality. 
Waterbury Ambulance Service responds to an average of 800 emergency calls per year. Above and beyond 911 response, Waterbury Ambulance Service provides a variety of trainings, including community CPR, First Aid and Stop the Bleed. Waterbury Ambulance Service is an active Car Seat Fitting Station and has facilitated COVID-19 Testing and Vaccination Clinics throughout the state. To date, Waterbury Ambulance Service has administered over 150,000 COVID-19 tests and over 90,000 COVID-19 vaccinations. In 2021 Waterbury Ambulance Service was awarded Ambulance Service of the Year by the State of Vermont. Since 2002, Waterbury Ambulance Service has also provided Search &amp; Rescue services to all the remote and mountainous terrain surrounding Waterbury. The Waterbury Backcountry Rescue Team responds to 20 - 30 calls each year. 
Waterbury Ambulance Service is currently housed in a 2,400 square foot building behind the Waterbury town garage that was built in 1983 by high school students in their Construction Technology class. Waterbury Ambulance Service has grown exponentially in the forty years since the building was constructed. In that time, the number and complexity of skills and medical procedures during emergency calls has dramatically increased. This has required ever-increasing demands for equipment, training and supplies. The current facility is vastly insufficient to serve current needs due to a variety of factors, including bays that are too small to hold the current size ambulances, lack of suitable sleeping accommodations for per-diem staff, insufficient office and storage space, and other challenges. 
</t>
  </si>
  <si>
    <t xml:space="preserve">Central Vermont is facing a critical need for Work Force Housing. 
In the July 2023 flood, Berlin LOST 40 HOMES.  Exasperating the housing crisis.  
It is Berlin’s intent to build 350-500 units of Work Force housing in the next 10 years
.
Berlin has a ready need for housing.  Its nighttime population is 3,000.  Its daytime population swells to 12,000 as Berlin plays host to the Central Vermont Medical Center, Vermont Psychiatric Hospital, Berlin Mall, Shaw's, Price Chopper and Walmart grocery stores, Blue Cross and Blue Shield, Knapp Airport, Vermont State Police Washington County Barracks, Vermont Agency of Transportation District 6, Vermont National Guard Armory and countless service and retailers that find Berlin's flood resilient, business friendly borders welcoming.
The creation of Work Force Housing requires significant Town investment in infrastructure.  
</t>
  </si>
  <si>
    <t xml:space="preserve">The 50-year old Plainfield Co-op intends to purchase Plainfield Hardware and General Store (PH) on Route 2 in East Montpelier and relocate our operations there.  We will operate all aspects of the current hardware store--hardware, grocery, farm and garden supplies and seasonal greenhouse.  In late summer 2022, 190 Co-op members voted whether to acquire PH and relocate there; 82% were in favor.  Prior to this vote, the Co-op board had secured a USDA Rural Economic Development grant which funded in 2023 a Market Study/Sales Forecast and a Financial Feasibility Report that were shared with members during two information sessions and the annual meeting. 
The retail space for grocery at Plainfield Hardware is double the retail space the Co-op has now, and grocery has been the fastest growing part of the PH business for several years.  The PH location has ample parking and high visibility (both lacking at the current Co-op location.)  The Market Study suggested that the Co-op would be able to double its yearly sales at a hypothetical location on Route 2 in a store with 3,000 square feet of retail grocery space.   A 10-year pro forma for Co-op ownership of PH uses 2,500 square feet of retail grocery space as the basis for its calculations, which show profitability for the Co-op at the PH location.  The Co-op expects to rapidly increase its customer base at the PH location as loyal PH customers become acquainted with the mix of so-called "clean conventional" and organic grocery offerings the Co-op will provide.  The Co-op intends to offer a range of price points on its grocery offerings which the larger retail space will allow.
</t>
  </si>
  <si>
    <t xml:space="preserve">We recently puchased the Quinlen Block located at 172 N Main Street in Barre, VT 05641.  The building currently has 3 floors of commercial rental space.  We own Nelson Hardware in Barre and we occupy the first floor.  Other businesses are currently renting some of the space on the other 2 floors.     
The meter panel and boilers located in the basement were damaged in the July, 2023 flooding that occurred in Barre.  The former owners opted not to replace the furnaces and we are using extra capacity from 2 pellet boilers that provide heat and hot water to the two buildings we currently own to provide heat and hot water to this newly acquired building.  
There is also an elevator in this building that was damaged in the flood and is currently inoperable. 
As there is a lack of residential rental units in Vermont, we would like to convert the commercial space on the second and third floors to residential rental units.  We plan to move forward with this project in 2024.  We are trying to detemine the best way to make needed repairs: moving the electrical panel to above flood level and repairing the elevator if it is possible to do so.       </t>
  </si>
  <si>
    <t xml:space="preserve">This project encompasses the creation of a major childcare and early education center in the Mad River Valley. When complete the center, located in Waitsfield Vermont, will have the capacity for 100 - 125 children.
Neck of the Woods, Inc. (NOW) began in 2020 in leased space. In January 2021 NOW purchased its campus from Small Dog Electronics on Rte 100 in Waitsfield VT which includes a 10,000 sq ft main building, a 5,600 sq ft warehouse, 11 acres along the Mad River and a large solar array. This purchase was made with a $50,000 grant from the Mad River Valley Community Fund and a $450,000 loan from the Vermont Community Loan Fund. To date the ground floor of the main building has been renovated to create 5 classrooms and 5 bathrooms, currently accommodating 55 children ages 6 weeks through pre-kindergarten. Additional improvements to the first floor building envelope have been completed including new windows and doors, a new heat pump system and improved security systems. Utilizing grants from the Mad River Valley Community Fund a public water system (Fall 2021) and a new wastewater system (Winter 2022) have been installed that meet all Federal and State requirements. 
</t>
  </si>
  <si>
    <t xml:space="preserve">With our project we propose to establish a new makerspace – MakeShift – in Montpelier to serve adults and teens through tool trainings, entrepreneurship, arts programming, and community events. MakeShift will be a satellite of the Generator Makerspace in Burlington, and will provide artist/maker studios and tools for members; provide Science, Technology, Engineering, Arts, and Math (STEAM) youth programs; provide technical, artistic, and entrepreneurial trainings; and host intergenerational events aligned with the arts, entrepreneurism and the maker community.
A makerspace is a creative community space with a variety of tools that allows learners to innovate through fabrication, problem solving, and collaboration. Generator, Burlington's premiere makerspace, is a successful non-profit operating for 9+ years with a dedicated Board of Directors, quality staff and technical skills instructors. Our 15,000 square foot facility houses six specialized workshops: wood, metal, jewelry, sewing, rapid prototyping, electronics, and a dedicated computer lab running advanced 3D design software. We currently serve over 275 members with skill-based education, and over 1000 students with youth programming. Adult programs include a business incubator, artist-in-residence program, tool trainings, and community speaking events. We provide the tools, expertise, education, and opportunity to enable all members of our community to create, collaborate, and bring ideas to reality. 
</t>
  </si>
  <si>
    <t xml:space="preserve">The project involves constructing a woodworking shop for 4-5 employees and office space for 2 employees, for our growing construction business located in Warren, Vermont. The project will also include construction of one unit of employee housing as part of the structure. We have a state wastewater permit &amp; municipal building permit in place, an architect on our team, and subcontractors lined up and ready to build our new facility. The facility is permitted to be a 35' W x 50' L x 30' H. The facility will provide hands-on training to current and new employees. The facility will provide the ability for our small business to grow and source products directly from our company for residential construction projects in the Mad River Valley. </t>
  </si>
  <si>
    <t>VERMONT REGIONAL PRIORITY PORJECT SCORING 2023: FCIDC</t>
  </si>
  <si>
    <t>St. Albans Town Industrial Park</t>
  </si>
  <si>
    <t>Swanton Police/Fire Relocation &amp; Renovation of existing Complex</t>
  </si>
  <si>
    <t>Fairfax Water/Wastewater Project</t>
  </si>
  <si>
    <t>Brigham Academy</t>
  </si>
  <si>
    <t>Highgate Village Core</t>
  </si>
  <si>
    <t>Abenaki Tribal Headquarters Renovations</t>
  </si>
  <si>
    <t xml:space="preserve">Tammy Ryea Housing Project </t>
  </si>
  <si>
    <t>Common School (East Fairfield)</t>
  </si>
  <si>
    <t>Franklin Village Water System</t>
  </si>
  <si>
    <t>St. Albans Bay</t>
  </si>
  <si>
    <t>Infrastructure: Water, Wastewater, Broadband, Transportation, Public Facility, Other</t>
  </si>
  <si>
    <t>Infrastructure: Water Wastwater, Broadband, Transportation, Public Facility, Other</t>
  </si>
  <si>
    <t>General Development: Industrial, Commercial, Residential, Mixed</t>
  </si>
  <si>
    <r>
      <t xml:space="preserve">General Development: Industrial, Commercial, </t>
    </r>
    <r>
      <rPr>
        <u/>
        <sz val="11"/>
        <color rgb="FF000000"/>
        <rFont val="Calibri"/>
        <family val="2"/>
      </rPr>
      <t>Residential</t>
    </r>
    <r>
      <rPr>
        <sz val="11"/>
        <color indexed="8"/>
        <rFont val="Calibri"/>
        <family val="2"/>
      </rPr>
      <t>, Mixed</t>
    </r>
  </si>
  <si>
    <t>Franklin County Industrial Development Corporation (FCIDC), 2 N. Main St., 4th Floor, St. Albans, VT 05478.</t>
  </si>
  <si>
    <t>Village of Swanton</t>
  </si>
  <si>
    <t>Northwest Regional Planning Commission (NRPC), 75 Fairfield St., St. Albans, VT 05478</t>
  </si>
  <si>
    <t>Town of Highgate</t>
  </si>
  <si>
    <t>Abenaki Nation of Missisquoi</t>
  </si>
  <si>
    <t>Tim Smith, Executive Director
Franklin County Industrial Development Corporation
PO Box 1099
St. Albans, VT 05478-1099
Tim@fcidc.com/802-524-2194`</t>
  </si>
  <si>
    <t>Town of Franklin</t>
  </si>
  <si>
    <t>Town of St. Albans</t>
  </si>
  <si>
    <t>Franklin County Industrial Development Corporation (FCIDC), contact Tim Smith, 802-542-2194 or tim@fcidc.com.</t>
  </si>
  <si>
    <t>Heidi Britch-Valenta</t>
  </si>
  <si>
    <t>Sarah Hadd</t>
  </si>
  <si>
    <t>Sharon Bosquet,Town Administrator, 2996 VT Route 78, Highgate, VT 05459, hbvalenta@highgatevt.org or 802-868-4922</t>
  </si>
  <si>
    <t>Liz Curry, Consultant
 802-578-5793
 lcurry@commonlandsolutions.com</t>
  </si>
  <si>
    <t>Tammy Ryea
tammyryea@premiersignsandgraphics.com</t>
  </si>
  <si>
    <t xml:space="preserve">Greta Brunswick
gbrunswick@nrpcvt.com
</t>
  </si>
  <si>
    <t>Lisa Larivee, Town clerk/Treasurer, PO Box 82, Franklin VT email: townoff@franklinvt.net  802-285-2101</t>
  </si>
  <si>
    <t>Sean Adkins</t>
  </si>
  <si>
    <t>FCIDC has invested more than $3.5 million into the St. Albans Town Industrial Park and needs an additional $1 million to finish the infrastructure.  FCIDC has secured funding through Northern Border Regional Commission and the USDA Rural Business Development Grant program to fund engineering and permitting costs to make two lots ready for development.  FCIDC is in discussions with several businesses who have expressed interest in locating in the park.  Purpose Energy recently bought a lot and broke ground.  FCIDC continues to get inquiries.</t>
  </si>
  <si>
    <t>The Village of Swanton is planning to move its police and fire departments to 124 First Street.  Not only is the current village complex too small to house all the various municipal departments (police, fire, public works, and administrative staff) the current building is over 50 years old and is in need of its own renovations.
Once the two public safety departments have moved Swanton would then begin renovations of the existing complex to address age-related issues, like a leaking roof, poor HVAC, and energy inefficiency.</t>
  </si>
  <si>
    <t xml:space="preserve">Fairfax’s water and sewer infrastructure dates back to the 1980s and is at capacity, limiting infill development, commercial construction, and job growth.  The town’s only industrial employer recently connected to the utility but is severely limited in usage types due to a moratorium on water and the wastewater treatment facility not having sufficient capacity for industrial wastewater.
The 2021 recommended total project cost is $1,200,000.  State revolving loan money has been requested.  Fairfax seeks funding options that will not create an undue burden on rate payers. </t>
  </si>
  <si>
    <t>A former middle school, Brigham Academy, was vacated in 1986 when the adjacent elementary and middle school was opened.  A private developer is evaluating the property with an eye to converting it to much-needed senior housing.  A preliminary set of plans for the building are available.  The building has had little or no activity since its closure in 1986; the Town has made an effort to maintain the structure, which included putting a new roof on it and boarding up the windows so it remains in good structural condition.</t>
  </si>
  <si>
    <t>Highgate has purchased a prominent lot in the center of Highgate Village, known as the Machia property, for redevelopment.  This property adjoins a municipally owned parcel and together they comprise 2.14 acres of lands in the Designated Village Center.  The village Core Master Plan (VCMP) Committee has performed multiple studies and is moving into design for the property.  The library is working with a VHCB REDI grant to hire a specialist to create a capital campaign framework for the new library.  They are also working with a VCDP Infrastructure Planning Grant of $30,000 to complete site analysis, structural assessment on the historic Stinehour Hotel, and to create schematic design for the new library.  The library hopes to bring this request to voters in March 2024.</t>
  </si>
  <si>
    <t>The Abenaki Nation of Missisquoi has hired a consultant to help renovate both buildings on the Grand Avenue property in Swanton.  In response to COVID, the existing food pantry, housed in the main building, had to expand.  This crowded out other programs and services.  The plan is to renovate the back building so that it can be used for the after-school program and other events and to rehab the front building into a more efficient food pantry with a more efficient kitchen.  There are also plans to create a community garden on the property.  The consultant, Liz Curry, estimates the total cost of the project will be approximately $800,000.  This project has received CDBG Planning funds and smaller planning grants as well as NBRC funds for implementation.</t>
  </si>
  <si>
    <t>Potential to develop 10 acres into housing.  Initial conversations have been had; moving to schedule additional meetings to move project forward.</t>
  </si>
  <si>
    <t>Greta Brunswick of Northwest Regional Planning is working with Fairfield on this project.  A steering committee is actively engaged in the project and is putting together a plan to take to the selectboard in advance of applying for CDBG funds.</t>
  </si>
  <si>
    <r>
      <t xml:space="preserve">Drill a secondary water source as mandated by the State of VT for the Franklin village water system; where the current spring has depleted volume and does not produce sufficient water to cover needs.   Construct a building to house the treatment equipment and pumps needed.  Installation of water line from the well site to connect to the main water lines serving the village supply.  During a State sanitary survey, the State found a significant deficiency in the spring yield.
</t>
    </r>
    <r>
      <rPr>
        <sz val="11"/>
        <rFont val="Calibri"/>
        <family val="2"/>
        <scheme val="minor"/>
      </rPr>
      <t>Franklin is looking into funding sources, including USDA and VT Drinking water funds.</t>
    </r>
  </si>
  <si>
    <t>The Town of St. Albans is looking at a Master Plan/Revisioning of entire St. Albans Bay Village District that includes TOD planning, streetscape improvements, and new ‘Village Center’ Zoning District as well as improvements to assets for use as community/recreation spaces.</t>
  </si>
  <si>
    <t>Scoring:</t>
  </si>
  <si>
    <t>Prioritization:</t>
  </si>
  <si>
    <t>VERMONT REGIONAL PRIORITY PROJECT SCORING 2023: GBIC</t>
  </si>
  <si>
    <t>South Burlington High Service 
Area Water Storage Tank</t>
  </si>
  <si>
    <t>Essex Town Center Waterline</t>
  </si>
  <si>
    <t xml:space="preserve">Winooski Main St. </t>
  </si>
  <si>
    <t>Hinesburg Water Supply</t>
  </si>
  <si>
    <t>BTV South End transit center, parking garage, housing, and child care</t>
  </si>
  <si>
    <t>Winooski Community Center</t>
  </si>
  <si>
    <t>Walk Bike Bridge</t>
  </si>
  <si>
    <t xml:space="preserve">Trader Lane </t>
  </si>
  <si>
    <t>Bolton Valley CWS</t>
  </si>
  <si>
    <t>Town of Shelburne Wastewater
Plant Consolidation &amp; Modernization</t>
  </si>
  <si>
    <t>Perry Center for Native 
American Art at Shelburne Museum</t>
  </si>
  <si>
    <t>Railyard Enterprise Project</t>
  </si>
  <si>
    <t>Essex Train Station</t>
  </si>
  <si>
    <t>Infrastructure - Water</t>
  </si>
  <si>
    <t>Infrastructure: Transportation</t>
  </si>
  <si>
    <t>Infratructure: Water</t>
  </si>
  <si>
    <t>Infrastructure: parking garage and transit center</t>
  </si>
  <si>
    <t>Infrastructure - Public Facility</t>
  </si>
  <si>
    <t>Infrastructure - Transportation</t>
  </si>
  <si>
    <t>Infrastructure: Water and Sewer</t>
  </si>
  <si>
    <t>Other: Cultural and 
Community Development</t>
  </si>
  <si>
    <t>City of South Burlington</t>
  </si>
  <si>
    <t>Greg Duggan, Town Manager, Town of Essex, 81 Main Street, Essex Junction, VT 05452, 802-878-1344, gduggan@essex.org</t>
  </si>
  <si>
    <t>City of Winooski</t>
  </si>
  <si>
    <t>Town of Hinesburg</t>
  </si>
  <si>
    <t>City of Burlington</t>
  </si>
  <si>
    <t>City of Winooski / Champlain Housing Trust</t>
  </si>
  <si>
    <t>Town of Williston</t>
  </si>
  <si>
    <t>Bolton Valley Resort</t>
  </si>
  <si>
    <t>Town of Shelburne</t>
  </si>
  <si>
    <t>Shelburne Museum</t>
  </si>
  <si>
    <t>City of Essex Junction</t>
  </si>
  <si>
    <t>City of South Burlington, Thomas DiPietro, Director of Public Works, 180 Market Street, South Burlington, VT 05403, (802) 658-7961 x6101, tdipietro@southburlingtonvt.gov</t>
  </si>
  <si>
    <t>Aaron Martin, Public Works Director, Town of Essex, 81 Main Street, Essex Junction, VT 05452, 802-878-1341, amartin@essex.org</t>
  </si>
  <si>
    <t>Jon Rauscher, Director of Public Works, 655-6410, jrauscher@winooskivt.org</t>
  </si>
  <si>
    <t>Todd Odit, Town Administrator, 482-2281 ext.222 todit@hinesburg.org</t>
  </si>
  <si>
    <t>Samantha Dunn, CEDO - Assistant Director for Community Works, (802) 829-6385,  sdunn@burlingtonvt.gov</t>
  </si>
  <si>
    <t>Ray Coffey, Community Services Director, 27 W Allen St, Winooski VT 05404, 802-373-0050, rcoffey@winooskivt.gov;
Michael Monte, CEO, Champlain Housing Trust, 88 King St, Burlington, VT 05401, 802-862-6244, mmonte@champlainhousingtrust.org</t>
  </si>
  <si>
    <t>Jessie Baker, City Manager, jbaker@southburlingtonvt.gov, 180 Market Street, South Burlington, VT 05403, 802-846-4107</t>
  </si>
  <si>
    <t xml:space="preserve">Erik Wells, Town Manager 878-0919, ewells@willistontown.com </t>
  </si>
  <si>
    <t>Leanne Deschenes, Admin Assistant, Bolton Valley Community Water and Sewer, LLC, leanne@boltonvalley.com, (802) 434-6855</t>
  </si>
  <si>
    <t>Matt Lawless, Town Manger, 
802-965-5111, mlawless@shelburnevt.org</t>
  </si>
  <si>
    <t>Thomas Denenberg, John Wilmerding Director &amp; CEO, Shelburne Museaum, tdenenberg@shelburnemuseum.org, 802-985-0918</t>
  </si>
  <si>
    <t>Chapin Spencer, Public Works Director, 802-863-9094, cspencer@burlingtonvt.gov</t>
  </si>
  <si>
    <t>Regina Mahony, City Manager, 802-878-6944 x 1602, rmahony@essexjunction.org</t>
  </si>
  <si>
    <t>Construction of a new water storage tank to increase capacity in South Burlington’s high service zone.</t>
  </si>
  <si>
    <t>Upgrade water mains serving majority of Essex and Jericho service area</t>
  </si>
  <si>
    <t>Reconstruct Main St to become more walkable</t>
  </si>
  <si>
    <t>Increase in capacity of municipal water system</t>
  </si>
  <si>
    <t>Housing and parking garage with transit center, daycare, and other uses to support Hula jobs</t>
  </si>
  <si>
    <t>Rehab the O'Brien Community Center with better services / programming</t>
  </si>
  <si>
    <t>Walk Bike Bridge over I-89 as safe alternative to Williston Road</t>
  </si>
  <si>
    <t>Trader Lane construction of grid street in Tafts Corners area</t>
  </si>
  <si>
    <t>Wastewater system</t>
  </si>
  <si>
    <t>Consolidate and modernize 
wastewter system</t>
  </si>
  <si>
    <t>Perry Center</t>
  </si>
  <si>
    <t>New street to connect Pine St to Battery St</t>
  </si>
  <si>
    <t>New train station for Amtrak service</t>
  </si>
  <si>
    <t xml:space="preserve">PROJECT COST, IDENTIFIED AND COMMITED FUNDS, FUNDING GAP: </t>
  </si>
  <si>
    <t>Scoring</t>
  </si>
  <si>
    <t>Prioritization</t>
  </si>
  <si>
    <t>Vermont Regional Priority Projects Scoring 2023: GMEDC</t>
  </si>
  <si>
    <t>Orange County Parent Child Center, Randolph</t>
  </si>
  <si>
    <t>Historic Telegraph Building Transformation</t>
  </si>
  <si>
    <t xml:space="preserve">Little River Clinic Healthcare </t>
  </si>
  <si>
    <t>Fairlee Chapman's Consortium</t>
  </si>
  <si>
    <t>Center for Ag and Food Entrepreneurship</t>
  </si>
  <si>
    <t>Northern Stage Housing</t>
  </si>
  <si>
    <t>Randolph Innovation Hub</t>
  </si>
  <si>
    <t>Rochester North Main Reclamation Project aka BigTown Vermont</t>
  </si>
  <si>
    <t>Rochester Highschool Repurposing</t>
  </si>
  <si>
    <t>The Space on Main</t>
  </si>
  <si>
    <t>Childcare</t>
  </si>
  <si>
    <t>General, Site, Business</t>
  </si>
  <si>
    <t>General Development: Commercial, Residential, Mixed</t>
  </si>
  <si>
    <t>Workforce Development       Other: Education and training, agriculture</t>
  </si>
  <si>
    <t>Workforce Development, Business Development</t>
  </si>
  <si>
    <t>General: Commercial, Mixed</t>
  </si>
  <si>
    <t>Workforce, Business Development</t>
  </si>
  <si>
    <t>Erika Hoffman-Kiess, GMEDC, 35 Railroad Row, Suite 101, White River Junction, VT 05001 erika@gmedc.com</t>
  </si>
  <si>
    <t>Center for Cartoon Studies, PO Box 125, WRJ, VT 05001</t>
  </si>
  <si>
    <t>Andy Barter, abarter@littlerivers.org, Little Rivers Health Care, 146 Mill Street, PO Box 338, Bradford, VT 05033, 802-222-3023</t>
  </si>
  <si>
    <t xml:space="preserve">Gryphon - Chapman's General, Travis Noyes, 491 Main Street, Fairlee, VT 05045 &amp; Chapman's Place - Appleseed Development LLC, Travis Noyes, Jonah Richard, 472 US Route 5 N, Fairlee, VT 05045; </t>
  </si>
  <si>
    <t>Glenn Evans, Executive Director, Center for Ag and Food Entrepreneurship, VT State University, 124 Admin Drive Randolph Center, 05061 glenn.evans@vermontstate.edu 802-261-5943</t>
  </si>
  <si>
    <t>Northern Stage Company 76 Gates Street White River Junction, 05001</t>
  </si>
  <si>
    <t>Anni Mackay, Innanood, LLC, PO Box 407, Rochester, VT 05767    (802) 767-9670  anni@bigtowngallery.com</t>
  </si>
  <si>
    <t>Town of Rochester</t>
  </si>
  <si>
    <t>Monique Priestley, Executive Director Space on Main, 174 Main St, Bradford, VT 05033 thespaceonmain@gmail.com</t>
  </si>
  <si>
    <t>Same as above</t>
  </si>
  <si>
    <t>Michelle Ollie, President Center for Cartoon Studies ollie@cartoonstudies.org</t>
  </si>
  <si>
    <t>Gryphon - Travis Noyes and Barret Brown (as above) &amp; Chapman's Place - Jonah Richard; 61 N Pleasant St, Apt C, Bradford, VT 05033; (908) 265-2360; jonahhrichard@gmail.com</t>
  </si>
  <si>
    <t>Robin Caissie, Director of Development (address as above) rcaissie@northernstage.org 802-356-2463</t>
  </si>
  <si>
    <t>Victor Ribaudo (vic.ribaudo@gmail.com); Kathryn Schenkman (kms@penstrokepress.com)</t>
  </si>
  <si>
    <t>Develop the Enterprise Center in Randolph as a childcare center</t>
  </si>
  <si>
    <t>Renovation and restoration of the WRJ Telegraph Building to create a production lab, renovated studio space, a gallery and meeting space for collaborative community projects and events.</t>
  </si>
  <si>
    <t>Expansion and renovation of a Federally Qualified Health Center primary care clinic in Wells River, VT</t>
  </si>
  <si>
    <t xml:space="preserve">Gryphon - Development of four affordable apartments and additional storage and office space for the abutting Chapman's General (store) &amp; Chapman's Place - Recreate mixed use development on the former site of the Colby Block (destroyed by fire in 2007) in downtown Fairlee. </t>
  </si>
  <si>
    <t>Redesign of ag program to include food production, processing, supply chain, marketing, and entrepreneurship training and development of infrastructure to serve expanded program.</t>
  </si>
  <si>
    <t>Development of village property within walking distance of the theater to provide free or subsidized housing to staff and artists (they are contractually obligated to provide housing for union artists).</t>
  </si>
  <si>
    <t>Launch an innovation and entrepreneurship hub space in Randolph.</t>
  </si>
  <si>
    <t>North Main Street "campus" renovation for hospitality, commercial, arts, and residential</t>
  </si>
  <si>
    <t>Adaptive reuse of existing 33,000 sq ft, building into a multi-purpose facility: Childcare, Adult Day Center, Life Long Arts and Learning Center, Private business rentals, healthcare practice</t>
  </si>
  <si>
    <t>Basement renovation for youth programming</t>
  </si>
  <si>
    <t>Vermont Regional Priority Projects Scoring 2023: LCIEDC</t>
  </si>
  <si>
    <r>
      <t xml:space="preserve">Alburgh Clubhouse
</t>
    </r>
    <r>
      <rPr>
        <i/>
        <sz val="12"/>
        <color theme="1"/>
        <rFont val="Calibri"/>
        <family val="2"/>
        <scheme val="minor"/>
      </rPr>
      <t>Alburgh</t>
    </r>
  </si>
  <si>
    <r>
      <t xml:space="preserve">North Hero Water System Reliability Improvements
</t>
    </r>
    <r>
      <rPr>
        <i/>
        <sz val="12"/>
        <color theme="1"/>
        <rFont val="Calibri"/>
        <family val="2"/>
        <scheme val="minor"/>
      </rPr>
      <t>North Hero</t>
    </r>
  </si>
  <si>
    <r>
      <t xml:space="preserve">Alburgh Village Wastewater Improvements 
</t>
    </r>
    <r>
      <rPr>
        <i/>
        <sz val="12"/>
        <color theme="1"/>
        <rFont val="Calibri"/>
        <family val="2"/>
        <scheme val="minor"/>
      </rPr>
      <t>Alburgh</t>
    </r>
  </si>
  <si>
    <r>
      <t xml:space="preserve">South Alburgh Phase 2 Waterline Extension
</t>
    </r>
    <r>
      <rPr>
        <i/>
        <sz val="12"/>
        <color theme="1"/>
        <rFont val="Calibri"/>
        <family val="2"/>
        <scheme val="minor"/>
      </rPr>
      <t>Alburgh</t>
    </r>
  </si>
  <si>
    <r>
      <t xml:space="preserve">South Hero Community Wastewater Project
</t>
    </r>
    <r>
      <rPr>
        <i/>
        <sz val="12"/>
        <color theme="1"/>
        <rFont val="Calibri"/>
        <family val="2"/>
        <scheme val="minor"/>
      </rPr>
      <t>South Hero</t>
    </r>
  </si>
  <si>
    <r>
      <rPr>
        <b/>
        <sz val="12"/>
        <color theme="1"/>
        <rFont val="Calibri"/>
        <family val="2"/>
        <scheme val="minor"/>
      </rPr>
      <t>Knight Point State Park Pickleball Initiative</t>
    </r>
    <r>
      <rPr>
        <sz val="12"/>
        <color theme="1"/>
        <rFont val="Calibri"/>
        <family val="2"/>
        <scheme val="minor"/>
      </rPr>
      <t xml:space="preserve">
North</t>
    </r>
    <r>
      <rPr>
        <i/>
        <sz val="12"/>
        <color theme="1"/>
        <rFont val="Calibri"/>
        <family val="2"/>
        <scheme val="minor"/>
      </rPr>
      <t xml:space="preserve"> Hero</t>
    </r>
  </si>
  <si>
    <r>
      <t xml:space="preserve">Turn to Joy Phase 2
</t>
    </r>
    <r>
      <rPr>
        <i/>
        <sz val="12"/>
        <color theme="1"/>
        <rFont val="Calibri"/>
        <family val="2"/>
        <scheme val="minor"/>
      </rPr>
      <t>South Hero</t>
    </r>
  </si>
  <si>
    <r>
      <t xml:space="preserve">South Hero 1816 Meeting House
</t>
    </r>
    <r>
      <rPr>
        <i/>
        <sz val="12"/>
        <color theme="1"/>
        <rFont val="Calibri"/>
        <family val="2"/>
        <scheme val="minor"/>
      </rPr>
      <t>South Hero</t>
    </r>
  </si>
  <si>
    <r>
      <t xml:space="preserve">Grand Isle Lake House
</t>
    </r>
    <r>
      <rPr>
        <i/>
        <sz val="12"/>
        <color theme="1"/>
        <rFont val="Calibri"/>
        <family val="2"/>
        <scheme val="minor"/>
      </rPr>
      <t>Grand Isle</t>
    </r>
  </si>
  <si>
    <r>
      <rPr>
        <b/>
        <sz val="12"/>
        <color theme="1"/>
        <rFont val="Calibri"/>
        <family val="2"/>
        <scheme val="minor"/>
      </rPr>
      <t>Well for New CIDER Facility</t>
    </r>
    <r>
      <rPr>
        <sz val="12"/>
        <color theme="1"/>
        <rFont val="Calibri"/>
        <family val="2"/>
        <scheme val="minor"/>
      </rPr>
      <t xml:space="preserve">
</t>
    </r>
    <r>
      <rPr>
        <i/>
        <sz val="12"/>
        <color theme="1"/>
        <rFont val="Calibri"/>
        <family val="2"/>
        <scheme val="minor"/>
      </rPr>
      <t>South Hero</t>
    </r>
  </si>
  <si>
    <t>Site/Facility Development</t>
  </si>
  <si>
    <t>Infastructure - Wastewater</t>
  </si>
  <si>
    <t xml:space="preserve">Infrastructure - Wastewater
</t>
  </si>
  <si>
    <t>Other</t>
  </si>
  <si>
    <t xml:space="preserve">Site/Facility Development
</t>
  </si>
  <si>
    <t xml:space="preserve">Infrastructure
</t>
  </si>
  <si>
    <t>Infastructure - Water</t>
  </si>
  <si>
    <t>Alburgh Family Clubhouse, Inc (AFC) and Northwest Regional Planning Commission (NRPC)</t>
  </si>
  <si>
    <t>Town of North Hero</t>
  </si>
  <si>
    <t>Village of Alburgh</t>
  </si>
  <si>
    <t>South Alburgh Fire District No.2</t>
  </si>
  <si>
    <t>Town of South Hero</t>
  </si>
  <si>
    <t>Island Picklball Association</t>
  </si>
  <si>
    <t>Turn to Joy Early Care &amp; Learning</t>
  </si>
  <si>
    <t>Preservation Trust of Vermont</t>
  </si>
  <si>
    <t>CIDER</t>
  </si>
  <si>
    <t>Gina Lewis, President of the AFC Board, alburghpl@gmail.com, 802-734-9731 OR Greta Brunswick, Senior Planner, NRPC, gbrunswick@nrpcvt.com , 802-525-5958</t>
  </si>
  <si>
    <t>North Hero Water Board: Andy Alling, 802‐372‐6503, aalling456@gmail.com
North Hero Treasurer: Corinn Julow, 802‐372‐6926, cjulow@northherovt.com</t>
  </si>
  <si>
    <t>Cheryl Dunn, Village Clerk 1 N. Main Street, Suite 2 Alburgh, VT 05448 (802) 796-3763</t>
  </si>
  <si>
    <t>Alton Bruso, PO Box 632 Alburgh, VT 05440, 802-796-3239</t>
  </si>
  <si>
    <t xml:space="preserve">Sue Arguin, South Hero Town Administrator, 802-372-5552 x17
</t>
  </si>
  <si>
    <t>Tim O’Reilly, IPA President, 1353 Pelots Pt. Rd, North Hero, Vt 05474</t>
  </si>
  <si>
    <t xml:space="preserve">Carol Egan, 802-378-5036, 266 US Route 2, South Hero 05486
</t>
  </si>
  <si>
    <t xml:space="preserve">Town of South Hero, PO Box 175/320 US Route 2, South Hero, VT 05486, Sandy Gregg frogrock37@gmail.com
</t>
  </si>
  <si>
    <t>Ben Doyle, President Preservation Trust of Vermont 104 Church Street, Suite 21 Burlington VT, 05401</t>
  </si>
  <si>
    <t>Martin Lavin, 350 Main St. Burlington VT 05402</t>
  </si>
  <si>
    <t>AFC will construct and operate a non-profit, full day, full year, high quality Early Care and Education (ECE) program in a new, state-of -the-art childcare facility on donated land in Alburgh Village. The program will provide early education and childcare for 62 children from birth to Grade 5 including 16 spaces for infants, 10 for toddlers, 18 for preschoolers, and 18 for school age children. Day to day management will be provided by an Executive Director employed by the AFC, Inc Board. AFC is focused on affordability for all families and intends that the center is a welcoming community space that builds social connections and resilience for Alburgh families and contributes to the vitality in the local economy by creating good jobs and supporting working parents.</t>
  </si>
  <si>
    <t>To replace a one‐mile section of water main pipe along US Route 2 from West View Drive to Hibbard Point Road and construct a water storage tank on Station Road in North Hero, Vermont.</t>
  </si>
  <si>
    <t>The Village of Alburgh is unable to issue additional wastewater allotments due to the system being at capacity.  This project would identify areas of strain and develop a plan to reduce current inputs or, if necessary, to expand the capacity of the system.</t>
  </si>
  <si>
    <t xml:space="preserve">Phase 2 would connect to the existing Phase 1 waterline extending service across Middle Road and down the eastern side of South Alburgh until Route 129.  Approximately 8 miles of line is needed to complete the service. </t>
  </si>
  <si>
    <t>The South Hero Village Community Wastewater Project is a new community wastewater collection, treatment, and disposal system for the village areas of South Hero Village and Keeler's Bay Village.  The system is intended to address existing septic disposal deficiencies, safeguard against polluting Lake Champlain adjacent to the villages, and provide necessary infrastructure for additional housing and businesses.</t>
  </si>
  <si>
    <t>In partnership with Vt Parks and Rec and the Town of North Hero, build four dedicated pickleball courts in Knight Point State Park.  (See attached Base and Site Plans)</t>
  </si>
  <si>
    <t>Roof Repair or Replacement.   The slate roof on our building needs repair or replacement. The roof is leaking during heavy rain or wind and rain and is damaging the ceiling on the second floor. Insulation to the attic space for energy efficiency. Additional Fencing, to provide safe entrance and exit for families and staff using the playground. Handicap Accessibility Ramp, to provide ADA access to our building.  Garden Shed for outdoor equipment, currently our lawn mower and snowblower are stored under the porch along with shovels, rakes, and tools.  We have no storage for our large 4seat strollers.  A storage shed would provide improved storage and safety for our equipment.</t>
  </si>
  <si>
    <t>Plans are well underway to restore and revitalize the 1816 South Hero Meeting House also known as the Old White Meeting House. Now finalizing Phase 1 (Foundation &amp; Stabilization) with Arnold &amp; Skangus Architects and Engineering Ventures. The Pandemic significantly delayed work on the planning of this project. As of this writing Phase i (Foundation &amp; Stabilization) work is scheduled to begin Spring 2025. Phase 2 (Weatherization &amp; Renovation) will follow on the heels of Phase i. Finally, Phase 3 (Accessibility &amp; Water) is in conceptual planning mode. Of course considerable cost-savings could be realized if all three phase could be done at once but the flow of phases will be dictated by fund-raising and successful grant proposals. The final project will be as efficient as possible and ready for flexible community year-round use at the end of Phase 2.</t>
  </si>
  <si>
    <t>The Grand Isle Lake House is a 9,200 square foot buildng with a 3,800 square foot wrap around porch located on 48 acres at Robinson Point on Pearl Bay on Lake Champlain in Grand Isle VT.  Since 1997, Preservation Reality Holdings (PRH), as subsidiary of The Preservation Trust of Vermont (PTV) , has maintained ownership of the property and is in charge of its maintenance and oversight.  During that time PRH and PTV have made extensive renovations.  In partnership with PTV and PRH, a for-profit catering company, Creative Catering, leased and succesfully operated the Lake House as an event venue with overnight accommodations for over 20 years.  As a result of the pandemic, and a subsequent loss of event bookings Creative Catering ceased business operations, leaving PRH and PTV to cover the considerable carrying costs of the building without a dedicated revenue stream.  PTV is now in the process of negotiating a new lease with a new operator that has hopes of significant expansion (for improving building accessibility). PTV requests LCIEDC's parternership in securing funding to help with capital improvements and/ or business support to ensure the success of this new business relationship and that the Lake House remains an asset for the regional community and economy.</t>
  </si>
  <si>
    <t>CIDER, a non-profit dedicated to supporting the senior population of Grand Isle County will be building a facility immediately across from the newly constructed Bayview Crossing Senior Housing Facility and the CIDER main offices.  The building will serve as a recreation center, co-habitation space for partner non-profits, and contain a kitchen and dining area with the potential of hosting CIDERS congregate meals.  The lot has septic capacity for 980 gallons per day, but the Fire District is currently only able to supply 360 gallons of water per day.  At present, the limitations of incoming municipal water would restrict wastewater capacity to 360 gallons per day which would severely limit the use of the building.  To utilize the full 980 gallons of septic capacity, CIDER is proposing drilling a well which would allow for septic capacity to be maximized.</t>
  </si>
  <si>
    <t>Vermont Regional Priority Projects Scoring 2023: LEDC</t>
  </si>
  <si>
    <t>Johnson Downtown Recovery &amp; Resiliency</t>
  </si>
  <si>
    <t>Lamoille FiberNet Phase 2 Build Out</t>
  </si>
  <si>
    <t>Community Health Access Center</t>
  </si>
  <si>
    <t>Town of Johnson Light Industrial Park</t>
  </si>
  <si>
    <t xml:space="preserve">Smugglers Notch Scenic Highway Parking and Stormwater Upgrades </t>
  </si>
  <si>
    <t>Wolcott Village Revitalization Project</t>
  </si>
  <si>
    <t>Stowe Downtown Sewer</t>
  </si>
  <si>
    <t>Johnson Wastewater Treatment Plant Resiliency Upgrade</t>
  </si>
  <si>
    <t>Moscow Mill Restoration and Modernization</t>
  </si>
  <si>
    <t>Lamoille County Surplus Crop Processing Center &amp; Food Hub</t>
  </si>
  <si>
    <t>Business Development</t>
  </si>
  <si>
    <t>Site/Facility Development For Specific Business</t>
  </si>
  <si>
    <t>General Development</t>
  </si>
  <si>
    <t>Infrastructure  Wastewater</t>
  </si>
  <si>
    <t>Infrastructure/Site Facility Development/Workforce Development</t>
  </si>
  <si>
    <t>Lamoille County Planning Commission</t>
  </si>
  <si>
    <t>Lamoille FiberNet Communications Union District</t>
  </si>
  <si>
    <t>Lamoille Health Partners</t>
  </si>
  <si>
    <t xml:space="preserve">Town of Johnson
</t>
  </si>
  <si>
    <t xml:space="preserve">Town of Wolcott </t>
  </si>
  <si>
    <t>Lamoille County Planning Commission 
P.O. Box 1637
Morrisville, VT 05661</t>
  </si>
  <si>
    <t>Village of Johnson</t>
  </si>
  <si>
    <t>Town of Stowe Electric Department</t>
  </si>
  <si>
    <t>Salvation Farms, Inc
PO Box 1174
49 Portland Street
Morrisville, VT 05661</t>
  </si>
  <si>
    <t>C/O Seth Jensen, Deputy Director.  
seth@lcpcvt.org
(802) 851-6337</t>
  </si>
  <si>
    <t xml:space="preserve">Lisa Birmingham 
P.O. Box 1487 
Morrisville, VT 05661-1487
director@lamoillefiber.net </t>
  </si>
  <si>
    <t>Lamoille Health Partners, 609 Washington Highway, Morrisville, VT 05661.  Stuart G. May, President &amp; CEO, 802.888.0900</t>
  </si>
  <si>
    <t xml:space="preserve">Town of Johnson
Thomas Galinat, Town Administrator
Town of Johnson
Office: 802-635-2611
</t>
  </si>
  <si>
    <t>Lamoille County Planning Commission, Seth Jensen, Deputy Director.  
seth@lcpcvt.org
(802) 851-6337</t>
  </si>
  <si>
    <t>Town of Wolcott 
C/O Linda Martin, Selectboard
Linda Martin linda.wolcott.selectboard@gmail.com</t>
  </si>
  <si>
    <t>Seth Jensen, Deputy Director.  
seth@lcpcvt.org
(802) 851-6337</t>
  </si>
  <si>
    <t xml:space="preserve">Village of Johnson
C/O Erik Bailey, Village Manager 
Erik Bailey ebailey@townofjohnson.com </t>
  </si>
  <si>
    <t xml:space="preserve">Town of Stowe Electric Department
Michael Lazorchak, Regulatory Affairs
PO Box 190
Stowe, VT 05672
Phone:  802.253.7215
Email:  mlazorchak@stoweelectric.com </t>
  </si>
  <si>
    <t>Theresa Snow, Executive Director
info@salvationfarms.org
802-888-4360</t>
  </si>
  <si>
    <t>Johnson was heavily impacted by the record July 2023 flood. The flood devastated the commercial and civic core of the Village and led to the long-term closure of Johnson’s only grocery store, primary healthcare facility, and post office, as well as many smaller businesses, homes, and municipal buildings. This effort is aimed at restoring, relocating and adding flood resilience measures to this heavily damaged area.</t>
  </si>
  <si>
    <t xml:space="preserve">Lamoille Fibernet CUD (LFCUD) proposes to design and construct broadband infrastructure to 1) the remaining 663 unserved and underserved addresses and to 2) approximately 67 off-grid addresses throughout Lamoille County.  </t>
  </si>
  <si>
    <t>Lamoille Health Partners must grow to keep relative pace with the unmet needs of families and individuals. Thus, the new health center resource we propose will offer additional capacity for a number of valuable programs.</t>
  </si>
  <si>
    <t xml:space="preserve">The project will enable and support a light industrial park adjacent to the Village of Johnson.  </t>
  </si>
  <si>
    <t>Upgrade transportation facilities on Rt.108 between Jeffersonville and Stowe, an area designated as the Smugglers’ Notch Scenic Highway. Land adjacent to Rt.108 is within Smugglers’ Notch State Park. Rt.108 has evolved from a remote mountain pass to a critical piece of the transportation network. Commuters, park visitors, and other recreational groups place competing demands on the road.</t>
  </si>
  <si>
    <t xml:space="preserve">The project involves securing property for a community forest and  developing soil-based wastewater to serve the Wolcott Designated Village Center and surrounding areas.  </t>
  </si>
  <si>
    <t>The project will involve upgrading the Lower Village Pump Station and several service area enhancements in and around Stowe’s Designated Downtown.</t>
  </si>
  <si>
    <t xml:space="preserve">The Project involves relocating and/or floodproofing the Johnson Wastewater Treatment Plant and other critical wastewater system components out of the 100-year floodplain.  </t>
  </si>
  <si>
    <t xml:space="preserve">This project seeks to stabilize, renovate, and modernize an historic mill built in 1822 for the preservation and restoration of the mill building and preparation for the modernization of a historic hydropower electricity generation facility.  </t>
  </si>
  <si>
    <t>Salvation Farms is a non-profit organization with a primary place of business in Morrisville, Vermont. We work with farms to find markets for their surplus products, primarily fruits and vegetables, for which they do not have existing markets. We focus on supply chain logistics, supply chain development, experiential education, workforce development, and creating connections between farms and eaters.</t>
  </si>
  <si>
    <t>VERMONT REGIONAL PRIORITY PROJECT SCORING 2023: NVDA</t>
  </si>
  <si>
    <t>Hardwick Yellow Barn Business Accelerator</t>
  </si>
  <si>
    <t xml:space="preserve">St. Johnsbury Northeastern Vermont Regional Hospital Capital Improvements
</t>
  </si>
  <si>
    <t xml:space="preserve">NEK Broadband </t>
  </si>
  <si>
    <t>KTA NEK Outdoor Recreation Community Hub</t>
  </si>
  <si>
    <t>St. Johnsbury 560 Railroad St.</t>
  </si>
  <si>
    <t>St. Johnsbury Catamount Arts Creative Campus</t>
  </si>
  <si>
    <t xml:space="preserve">Craftsbury Saplings Expansion </t>
  </si>
  <si>
    <t>St. Johnsbury Caledonia Food Co-op</t>
  </si>
  <si>
    <t>St. Johnsbury Academy Center for Athletics and Student Life</t>
  </si>
  <si>
    <t xml:space="preserve">Danville Train Station Redevelopment </t>
  </si>
  <si>
    <t>Site/facility for business(es)</t>
  </si>
  <si>
    <t>Site/facility for business(es) - healthcare</t>
  </si>
  <si>
    <t>Infrastructure - Broadband</t>
  </si>
  <si>
    <t>All</t>
  </si>
  <si>
    <t>General Development - Commercial space</t>
  </si>
  <si>
    <t>Infrastructure - childcare</t>
  </si>
  <si>
    <t>Site/facility for businesses</t>
  </si>
  <si>
    <t>General Development - Recreation and Transportation Hub</t>
  </si>
  <si>
    <t>NVDA Alison Low Sr. Planner alow@nvda.net</t>
  </si>
  <si>
    <t>NVRH, Jackie Zaun, Dir. of Enterprise Projects 748-7466</t>
  </si>
  <si>
    <t>NEK Broadband, Christa Shute, Exec. Dir. director@nekbroadband.org</t>
  </si>
  <si>
    <t xml:space="preserve">Kindom Trails Association, Abby Long, Exec. Dir. abby@kingdomtrails.org
</t>
  </si>
  <si>
    <t xml:space="preserve">Northern Forest Center Evan Oleson, Project Mgr. eoleson@northernforest.org </t>
  </si>
  <si>
    <t xml:space="preserve">Catamount Film &amp; Arts Co., Jody Fried, Executive Director jfried@catamountarts.org
</t>
  </si>
  <si>
    <t>Seth Hayden sethoutdoors@gmail.com 904-3386</t>
  </si>
  <si>
    <t>CFC Scott Campbell
scott.campbell@caledoniafoodcoop.coop</t>
  </si>
  <si>
    <t xml:space="preserve">SJA Brynn Evans brynn.evans@stjacademy.org
751-2129
</t>
  </si>
  <si>
    <t>Catherine Whitehead Planning Commission
279-1869
kwhitehead.danvillevt@gmail.com</t>
  </si>
  <si>
    <t>Town of Hardwick David Upson, Mgr. 472-6120</t>
  </si>
  <si>
    <t>NVRH, Emily Hutchison, Dir. Of Philanthropy
748-7476</t>
  </si>
  <si>
    <t>Sustainable Forest Futures Inc. (603) 229-0679</t>
  </si>
  <si>
    <t xml:space="preserve">Craftsbury Saplings Melissa Jacobs Exec. Dir. Melissa@craftsburysaplings.org 586-2875
</t>
  </si>
  <si>
    <t>CFC Karen Geraghty Project Manager KGConsultingVT@gmail.com</t>
  </si>
  <si>
    <t xml:space="preserve">SJA Dr. Sharon Howell, Headmaster sharon.howell@stjacademy.org 751-2033
</t>
  </si>
  <si>
    <t>Town of Danville Wendy Somers Town Clerk
wsomers@danvillevt.gov</t>
  </si>
  <si>
    <t>Renovate existing building &amp; construct 40,000 sf multi-tenant facility</t>
  </si>
  <si>
    <t>Capital improvements of both on-site facilities and community-based facilities</t>
  </si>
  <si>
    <t>Provide access to high-speed, reliable internet service to every on-grid address in the NEK</t>
  </si>
  <si>
    <t>Construction of a new KTA Welcome Center in East Burke</t>
  </si>
  <si>
    <t>$5.2M adaptive reuse redevelopment to provide 9 new, high-quality rental apartments for working professionals, and two commercial storefronts for area entrepreneurs and non-profits.</t>
  </si>
  <si>
    <t>Establish a creative campus at 107 Eastern Ave.</t>
  </si>
  <si>
    <t>Relocate childcare facility to accommodate expansion from 19 to 44 slots</t>
  </si>
  <si>
    <t xml:space="preserve">Development of a 10,000 sq. ft. grocery store providing local products </t>
  </si>
  <si>
    <t>Create a Center for Athletics and Student Life at St. Johnsbury Academy (SJA).</t>
  </si>
  <si>
    <t>Restoration train station on the LVRT for a visitor center and wayfinding point</t>
  </si>
  <si>
    <t xml:space="preserve">PROJECT COST, IDENTIFIED AND COMMITTED FUNDS/FINANCING, AND FUNDING GAP: </t>
  </si>
  <si>
    <t>Vermont Regional Priority Projects Scoring 2023: SRDC</t>
  </si>
  <si>
    <t>J &amp;  L Plant 1</t>
    <phoneticPr fontId="0" type="noConversion"/>
  </si>
  <si>
    <t>Park Street/BRIC</t>
    <phoneticPr fontId="0" type="noConversion"/>
  </si>
  <si>
    <t>Regional Broadband</t>
    <phoneticPr fontId="0" type="noConversion"/>
  </si>
  <si>
    <t xml:space="preserve">SAPCC Property Acquisition/Service Expansion </t>
  </si>
  <si>
    <t>Foundry Building Redevelopment Project - Springfield</t>
  </si>
  <si>
    <t>Village water and wastewater solutions</t>
  </si>
  <si>
    <t>Redevelopment of the former Goodyear Site</t>
  </si>
  <si>
    <t>Springfield Downtown Access</t>
  </si>
  <si>
    <t>Affordable Housing - Ludlow Industrial Park</t>
  </si>
  <si>
    <t>Chester Recreation Facility</t>
  </si>
  <si>
    <t>General Development</t>
    <phoneticPr fontId="0" type="noConversion"/>
  </si>
  <si>
    <t>Infrastructure</t>
    <phoneticPr fontId="0" type="noConversion"/>
  </si>
  <si>
    <t>Site/Facility Redevelopment for Specific Business</t>
  </si>
  <si>
    <t>Bob Flint, SRDC 14 Clinton Street, Suite 7, Springfield VT  05156</t>
    <phoneticPr fontId="0" type="noConversion"/>
  </si>
  <si>
    <t>Jason Rasmussen, MARC, P.O. Box 320, Ascutney VT  05030</t>
  </si>
  <si>
    <t>Jason Rasmussen, MARC, P.O. Box 320, Ascutney VT  05030 and Bob Flint, SRDC, 14 Clinton Street, Suite 7, Springfield VT  05156</t>
  </si>
  <si>
    <t>Jason Rasmussen, MARC, P.O. Box 320, Ascutney VT  05030 and Bob Flint, SRDC, 14 Clinton Street, Suite 7, Springfield VT  05158</t>
  </si>
  <si>
    <t>Danna Bare, SAPCC, 80 Jack &amp; Jill Lane, North Springfield, VT  05150</t>
  </si>
  <si>
    <t>Chrisitan Craig, Edgar May Health &amp; Recreation Center, Springfield, VT  05156</t>
  </si>
  <si>
    <t>Jeff Mobus, Town of Springfield, 56 Main Street, Springfield VT 05156</t>
  </si>
  <si>
    <t>Julie Hance, Town of Chester, P.O. Box 370, Chester VT  05143</t>
  </si>
  <si>
    <t>Demolition of 270K sf brownfield property which has been vacant for 34 years and redevelopment of site, with two new 80K sf buildings</t>
    <phoneticPr fontId="0" type="noConversion"/>
  </si>
  <si>
    <t>Redevelopment of 100K sf former school to serve as home of Black River Innovation Campus project</t>
    <phoneticPr fontId="0" type="noConversion"/>
  </si>
  <si>
    <t>Expansion of fiber to the home/broadband access to underserved areas (i.e. Ludlow, Cavendish, Weathersfield, Baltimore and Windsor)</t>
  </si>
  <si>
    <t>Springfield Area Parent Child Center has purchased and is now renovating a property to expand workforce development programs.</t>
  </si>
  <si>
    <t xml:space="preserve">The Edgar May Health and Recreation Center (EMHRC) is expanding its current recreational facility to create a regional, multi-generational community health and wellness hub. </t>
  </si>
  <si>
    <t>Engineering evaluations and then project implementation of water and/or wastewater solutions for Weathersfield and Reading</t>
  </si>
  <si>
    <t>Redevelop the former Goodyear site, including roadway/circulation improvements and occupancy for underutilized existing buildings</t>
  </si>
  <si>
    <t>Improve pedestrian/bicycle access to Downtown Springfield through development of shared use paths.</t>
  </si>
  <si>
    <t>Develop affordable housing on a vacant lot in the Ludlow industrial park and construct a bridge/access into the site</t>
  </si>
  <si>
    <t xml:space="preserve">Construction of a new recreation facility that will replace the existing pool house and include the addition of an open gym style community building </t>
  </si>
  <si>
    <t xml:space="preserve">PROJECT PURPOSE AND BENEFITS:  </t>
  </si>
  <si>
    <t>PROJECT SUPPORT AND REGIONAL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</si>
</sst>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font>
      <sz val="11"/>
      <color theme="1"/>
      <name val="Calibri"/>
      <family val="2"/>
      <scheme val="minor"/>
    </font>
    <font>
      <b/>
      <sz val="11"/>
      <color theme="1"/>
      <name val="Calibri"/>
      <family val="2"/>
      <scheme val="minor"/>
    </font>
    <font>
      <sz val="10"/>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11"/>
      <name val="Calibri"/>
      <family val="2"/>
      <scheme val="minor"/>
    </font>
    <font>
      <b/>
      <sz val="14"/>
      <name val="Calibri"/>
      <family val="2"/>
      <scheme val="minor"/>
    </font>
    <font>
      <b/>
      <sz val="16"/>
      <name val="Calibri"/>
      <family val="2"/>
      <scheme val="minor"/>
    </font>
    <font>
      <b/>
      <sz val="11"/>
      <name val="Calibri"/>
      <family val="2"/>
      <scheme val="minor"/>
    </font>
    <font>
      <sz val="11"/>
      <color rgb="FF202124"/>
      <name val="Calibri"/>
      <family val="2"/>
      <scheme val="minor"/>
    </font>
    <font>
      <sz val="11"/>
      <color rgb="FF202124"/>
      <name val="Arial"/>
      <family val="2"/>
    </font>
    <font>
      <sz val="11"/>
      <color indexed="8"/>
      <name val="Calibri"/>
      <family val="2"/>
    </font>
    <font>
      <sz val="11"/>
      <color indexed="8"/>
      <name val="Arial"/>
      <family val="2"/>
    </font>
    <font>
      <sz val="11"/>
      <color indexed="8"/>
      <name val="Times Roman"/>
    </font>
    <font>
      <b/>
      <sz val="14"/>
      <color indexed="8"/>
      <name val="Calibri"/>
      <family val="2"/>
    </font>
    <font>
      <sz val="12"/>
      <name val="Calibri"/>
      <family val="2"/>
      <scheme val="minor"/>
    </font>
    <font>
      <sz val="12"/>
      <name val="Calibri"/>
      <family val="2"/>
    </font>
    <font>
      <i/>
      <sz val="12"/>
      <color theme="1"/>
      <name val="Calibri"/>
      <family val="2"/>
      <scheme val="minor"/>
    </font>
    <font>
      <b/>
      <sz val="10"/>
      <color theme="1"/>
      <name val="Calibri"/>
      <family val="2"/>
      <scheme val="minor"/>
    </font>
    <font>
      <b/>
      <sz val="11"/>
      <color theme="1"/>
      <name val="Calibri"/>
      <family val="2"/>
    </font>
    <font>
      <b/>
      <sz val="14"/>
      <color theme="1"/>
      <name val="Calibri"/>
      <family val="2"/>
    </font>
    <font>
      <sz val="11"/>
      <name val="Arial"/>
      <family val="2"/>
    </font>
    <font>
      <sz val="10"/>
      <color theme="1"/>
      <name val="Calibri"/>
      <family val="2"/>
    </font>
    <font>
      <b/>
      <sz val="12"/>
      <color theme="1"/>
      <name val="Calibri"/>
      <family val="2"/>
    </font>
    <font>
      <sz val="14"/>
      <color theme="1"/>
      <name val="Calibri"/>
      <family val="2"/>
    </font>
    <font>
      <sz val="11"/>
      <color theme="1"/>
      <name val="Calibri"/>
      <family val="2"/>
    </font>
    <font>
      <b/>
      <sz val="14"/>
      <name val="Arial"/>
      <family val="2"/>
    </font>
    <font>
      <b/>
      <sz val="14"/>
      <color theme="1"/>
      <name val="Arial"/>
      <family val="2"/>
    </font>
    <font>
      <sz val="11"/>
      <color theme="1"/>
      <name val="Arial"/>
      <family val="2"/>
    </font>
    <font>
      <sz val="12"/>
      <color indexed="8"/>
      <name val="Calibri"/>
      <family val="2"/>
    </font>
    <font>
      <sz val="14"/>
      <name val="Calibri"/>
      <family val="2"/>
      <scheme val="minor"/>
    </font>
    <font>
      <u/>
      <sz val="11"/>
      <color rgb="FF000000"/>
      <name val="Calibri"/>
      <family val="2"/>
    </font>
  </fonts>
  <fills count="12">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rgb="FFBFBFBF"/>
        <bgColor rgb="FFBFBFBF"/>
      </patternFill>
    </fill>
    <fill>
      <patternFill patternType="solid">
        <fgColor rgb="FFF2F2F2"/>
        <bgColor rgb="FFF2F2F2"/>
      </patternFill>
    </fill>
    <fill>
      <patternFill patternType="solid">
        <fgColor theme="0" tint="-4.9989318521683403E-2"/>
        <bgColor rgb="FFF2F2F2"/>
      </patternFill>
    </fill>
    <fill>
      <patternFill patternType="solid">
        <fgColor rgb="FFEFEFEF"/>
        <bgColor rgb="FFEFEFEF"/>
      </patternFill>
    </fill>
    <fill>
      <patternFill patternType="solid">
        <fgColor rgb="FFC8C8C8"/>
        <bgColor rgb="FFC8C8C8"/>
      </patternFill>
    </fill>
  </fills>
  <borders count="67">
    <border>
      <left/>
      <right/>
      <top/>
      <bottom/>
      <diagonal/>
    </border>
    <border>
      <left style="thin">
        <color auto="1"/>
      </left>
      <right/>
      <top/>
      <bottom/>
      <diagonal/>
    </border>
    <border>
      <left style="medium">
        <color auto="1"/>
      </left>
      <right/>
      <top/>
      <bottom/>
      <diagonal/>
    </border>
    <border>
      <left style="thin">
        <color auto="1"/>
      </left>
      <right style="medium">
        <color auto="1"/>
      </right>
      <top/>
      <bottom/>
      <diagonal/>
    </border>
    <border>
      <left style="medium">
        <color auto="1"/>
      </left>
      <right style="thin">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right/>
      <top/>
      <bottom style="thin">
        <color indexed="64"/>
      </bottom>
      <diagonal/>
    </border>
    <border>
      <left/>
      <right style="thick">
        <color auto="1"/>
      </right>
      <top/>
      <bottom style="thin">
        <color indexed="64"/>
      </bottom>
      <diagonal/>
    </border>
    <border>
      <left/>
      <right style="medium">
        <color auto="1"/>
      </right>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auto="1"/>
      </right>
      <top/>
      <bottom/>
      <diagonal/>
    </border>
    <border>
      <left style="medium">
        <color indexed="64"/>
      </left>
      <right/>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ck">
        <color auto="1"/>
      </top>
      <bottom style="thin">
        <color auto="1"/>
      </bottom>
      <diagonal/>
    </border>
    <border>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ck">
        <color auto="1"/>
      </bottom>
      <diagonal/>
    </border>
    <border>
      <left/>
      <right/>
      <top/>
      <bottom style="thick">
        <color auto="1"/>
      </bottom>
      <diagonal/>
    </border>
    <border>
      <left/>
      <right style="thin">
        <color indexed="64"/>
      </right>
      <top/>
      <bottom style="thick">
        <color auto="1"/>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auto="1"/>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thick">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355">
    <xf numFmtId="0" fontId="0" fillId="0" borderId="0" xfId="0"/>
    <xf numFmtId="0" fontId="1" fillId="0" borderId="0" xfId="0" applyFont="1"/>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1" fillId="0" borderId="0" xfId="0" applyFont="1" applyAlignment="1">
      <alignment horizontal="center"/>
    </xf>
    <xf numFmtId="0" fontId="1" fillId="0" borderId="2" xfId="0" applyFont="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wrapText="1"/>
    </xf>
    <xf numFmtId="164" fontId="1" fillId="0" borderId="9" xfId="0" applyNumberFormat="1" applyFont="1" applyBorder="1" applyAlignment="1">
      <alignment horizontal="center" vertical="center"/>
    </xf>
    <xf numFmtId="0" fontId="8" fillId="0" borderId="0" xfId="0" applyFont="1" applyAlignment="1">
      <alignment horizontal="center"/>
    </xf>
    <xf numFmtId="0" fontId="8" fillId="0" borderId="3" xfId="0" applyFont="1" applyBorder="1" applyAlignment="1">
      <alignment horizontal="center"/>
    </xf>
    <xf numFmtId="0" fontId="8" fillId="0" borderId="0" xfId="0" applyFont="1"/>
    <xf numFmtId="0" fontId="0" fillId="0" borderId="11" xfId="0" applyBorder="1" applyAlignment="1">
      <alignment horizontal="center"/>
    </xf>
    <xf numFmtId="2" fontId="4" fillId="0" borderId="15" xfId="0" applyNumberFormat="1" applyFont="1" applyBorder="1" applyAlignment="1">
      <alignment horizontal="center" vertical="center"/>
    </xf>
    <xf numFmtId="0" fontId="4" fillId="0" borderId="15" xfId="0" applyFont="1" applyBorder="1"/>
    <xf numFmtId="0" fontId="4" fillId="0" borderId="13" xfId="0" applyFont="1" applyBorder="1"/>
    <xf numFmtId="0" fontId="0" fillId="0" borderId="17" xfId="0" applyBorder="1"/>
    <xf numFmtId="0" fontId="0" fillId="0" borderId="0" xfId="0" applyAlignment="1">
      <alignment vertical="center"/>
    </xf>
    <xf numFmtId="0" fontId="5" fillId="0" borderId="0" xfId="0" applyFont="1" applyAlignment="1">
      <alignment horizontal="center"/>
    </xf>
    <xf numFmtId="0" fontId="0" fillId="0" borderId="5" xfId="0" applyBorder="1"/>
    <xf numFmtId="0" fontId="0" fillId="0" borderId="0" xfId="0" applyAlignment="1">
      <alignment horizontal="center" vertical="center"/>
    </xf>
    <xf numFmtId="164" fontId="7" fillId="0" borderId="20" xfId="0" applyNumberFormat="1" applyFont="1" applyBorder="1" applyAlignment="1">
      <alignment horizontal="center" vertical="center" wrapText="1"/>
    </xf>
    <xf numFmtId="0" fontId="7" fillId="4" borderId="21" xfId="0" applyFont="1" applyFill="1" applyBorder="1" applyAlignment="1">
      <alignment horizontal="center" vertical="center" wrapText="1"/>
    </xf>
    <xf numFmtId="164" fontId="7" fillId="0" borderId="22" xfId="0" applyNumberFormat="1" applyFont="1" applyBorder="1" applyAlignment="1">
      <alignment horizontal="center" vertical="center"/>
    </xf>
    <xf numFmtId="1" fontId="10" fillId="0" borderId="24" xfId="0" applyNumberFormat="1" applyFont="1" applyBorder="1" applyAlignment="1">
      <alignment horizontal="center" vertical="center"/>
    </xf>
    <xf numFmtId="1" fontId="10" fillId="0" borderId="23" xfId="0" applyNumberFormat="1" applyFont="1" applyBorder="1" applyAlignment="1">
      <alignment horizontal="center" vertical="center"/>
    </xf>
    <xf numFmtId="1" fontId="11" fillId="0" borderId="22" xfId="0" applyNumberFormat="1" applyFont="1" applyBorder="1" applyAlignment="1">
      <alignment horizontal="center" vertical="center" wrapText="1"/>
    </xf>
    <xf numFmtId="0" fontId="0" fillId="0" borderId="0" xfId="0" applyAlignment="1">
      <alignment wrapText="1"/>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xf numFmtId="0" fontId="5" fillId="4" borderId="27" xfId="0" applyFont="1" applyFill="1" applyBorder="1" applyAlignment="1">
      <alignment horizontal="center" vertical="center" wrapText="1"/>
    </xf>
    <xf numFmtId="0" fontId="5" fillId="0" borderId="0" xfId="0" applyFont="1" applyAlignment="1">
      <alignment horizontal="center" vertical="center" wrapText="1"/>
    </xf>
    <xf numFmtId="0" fontId="5" fillId="0" borderId="23"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6" fillId="4" borderId="0" xfId="0" applyFont="1" applyFill="1" applyAlignment="1">
      <alignment horizontal="left" vertical="top" wrapText="1"/>
    </xf>
    <xf numFmtId="0" fontId="6" fillId="0" borderId="0" xfId="0" applyFont="1"/>
    <xf numFmtId="0" fontId="7" fillId="0" borderId="0" xfId="0" applyFont="1" applyAlignment="1">
      <alignment vertical="top" wrapText="1"/>
    </xf>
    <xf numFmtId="0" fontId="0" fillId="0" borderId="19" xfId="0" applyBorder="1"/>
    <xf numFmtId="164" fontId="23" fillId="0" borderId="31" xfId="0" applyNumberFormat="1" applyFont="1" applyBorder="1" applyAlignment="1">
      <alignment horizontal="center" vertical="center" wrapText="1"/>
    </xf>
    <xf numFmtId="0" fontId="24" fillId="0" borderId="31" xfId="0" applyFont="1" applyBorder="1" applyAlignment="1">
      <alignment horizontal="center" vertical="center" wrapText="1"/>
    </xf>
    <xf numFmtId="0" fontId="26" fillId="0" borderId="0" xfId="0" applyFont="1" applyAlignment="1">
      <alignment horizontal="center" vertical="center" wrapText="1"/>
    </xf>
    <xf numFmtId="0" fontId="26" fillId="0" borderId="34" xfId="0" applyFont="1" applyBorder="1" applyAlignment="1">
      <alignment horizontal="center" vertical="center" wrapText="1"/>
    </xf>
    <xf numFmtId="0" fontId="27" fillId="8" borderId="31" xfId="0" applyFont="1" applyFill="1" applyBorder="1" applyAlignment="1">
      <alignment horizontal="left" vertical="top" wrapText="1"/>
    </xf>
    <xf numFmtId="0" fontId="27" fillId="4" borderId="31" xfId="0" applyFont="1" applyFill="1" applyBorder="1" applyAlignment="1">
      <alignment horizontal="left" vertical="top" wrapText="1"/>
    </xf>
    <xf numFmtId="0" fontId="27" fillId="8" borderId="35" xfId="0" applyFont="1" applyFill="1" applyBorder="1" applyAlignment="1">
      <alignment horizontal="left" vertical="top" wrapText="1"/>
    </xf>
    <xf numFmtId="0" fontId="27" fillId="9" borderId="31" xfId="0" applyFont="1" applyFill="1" applyBorder="1" applyAlignment="1">
      <alignment horizontal="left" vertical="top" wrapText="1"/>
    </xf>
    <xf numFmtId="0" fontId="27" fillId="10" borderId="31" xfId="0" applyFont="1" applyFill="1" applyBorder="1" applyAlignment="1">
      <alignment horizontal="left" vertical="top" wrapText="1"/>
    </xf>
    <xf numFmtId="164" fontId="27" fillId="0" borderId="31" xfId="0" applyNumberFormat="1" applyFont="1" applyBorder="1" applyAlignment="1">
      <alignment horizontal="center" vertical="center"/>
    </xf>
    <xf numFmtId="0" fontId="28" fillId="0" borderId="31" xfId="0" applyFont="1" applyBorder="1" applyAlignment="1">
      <alignment horizontal="center" vertical="center"/>
    </xf>
    <xf numFmtId="0" fontId="28" fillId="0" borderId="35" xfId="0" applyFont="1" applyBorder="1" applyAlignment="1">
      <alignment horizontal="center" vertical="center"/>
    </xf>
    <xf numFmtId="0" fontId="24" fillId="0" borderId="0" xfId="0" applyFont="1" applyAlignment="1">
      <alignment horizontal="center"/>
    </xf>
    <xf numFmtId="0" fontId="28" fillId="0" borderId="0" xfId="0" applyFont="1" applyAlignment="1">
      <alignment horizontal="center"/>
    </xf>
    <xf numFmtId="0" fontId="28" fillId="0" borderId="34" xfId="0" applyFont="1" applyBorder="1" applyAlignment="1">
      <alignment horizont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Alignment="1">
      <alignment horizontal="center"/>
    </xf>
    <xf numFmtId="0" fontId="29" fillId="0" borderId="37" xfId="0" applyFont="1" applyBorder="1" applyAlignment="1">
      <alignment horizont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4" fillId="0" borderId="15" xfId="0" applyFont="1" applyBorder="1" applyAlignment="1">
      <alignment horizontal="center" vertical="center"/>
    </xf>
    <xf numFmtId="0" fontId="32" fillId="0" borderId="0" xfId="0" applyFont="1"/>
    <xf numFmtId="0" fontId="29" fillId="0" borderId="0" xfId="0" applyFont="1"/>
    <xf numFmtId="0" fontId="5" fillId="0" borderId="27" xfId="0" applyFont="1" applyBorder="1" applyAlignment="1">
      <alignment horizontal="center" vertical="center" wrapText="1"/>
    </xf>
    <xf numFmtId="0" fontId="8"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23" xfId="0" applyFont="1" applyBorder="1" applyAlignment="1">
      <alignment horizontal="center" vertical="center" wrapText="1"/>
    </xf>
    <xf numFmtId="0" fontId="8" fillId="0" borderId="0" xfId="0" applyFont="1" applyAlignment="1">
      <alignment horizontal="right"/>
    </xf>
    <xf numFmtId="0" fontId="8" fillId="0" borderId="12" xfId="0" applyFont="1" applyBorder="1" applyAlignment="1">
      <alignment horizontal="right"/>
    </xf>
    <xf numFmtId="0" fontId="8" fillId="0" borderId="29" xfId="0" applyFont="1" applyBorder="1"/>
    <xf numFmtId="0" fontId="5" fillId="0" borderId="26" xfId="0" applyFont="1" applyBorder="1"/>
    <xf numFmtId="0" fontId="4" fillId="0" borderId="9" xfId="0" applyFont="1" applyBorder="1" applyAlignment="1">
      <alignment vertical="center"/>
    </xf>
    <xf numFmtId="1" fontId="5" fillId="4" borderId="44" xfId="0" applyNumberFormat="1" applyFont="1" applyFill="1" applyBorder="1" applyAlignment="1">
      <alignment horizontal="left" vertical="center" wrapText="1"/>
    </xf>
    <xf numFmtId="1" fontId="5" fillId="4" borderId="43" xfId="0" applyNumberFormat="1" applyFont="1" applyFill="1" applyBorder="1" applyAlignment="1">
      <alignment vertical="center" wrapText="1"/>
    </xf>
    <xf numFmtId="164" fontId="1" fillId="0" borderId="53" xfId="0" applyNumberFormat="1" applyFont="1" applyBorder="1" applyAlignment="1">
      <alignment horizontal="center" vertical="center" wrapText="1"/>
    </xf>
    <xf numFmtId="1" fontId="6" fillId="4" borderId="44" xfId="0" applyNumberFormat="1" applyFont="1" applyFill="1" applyBorder="1" applyAlignment="1">
      <alignment horizontal="left" vertical="center" wrapText="1"/>
    </xf>
    <xf numFmtId="1" fontId="6" fillId="4" borderId="43" xfId="0" applyNumberFormat="1" applyFont="1" applyFill="1" applyBorder="1" applyAlignment="1">
      <alignment vertical="top" wrapText="1"/>
    </xf>
    <xf numFmtId="1" fontId="0" fillId="4" borderId="44" xfId="0" applyNumberFormat="1" applyFill="1" applyBorder="1" applyAlignment="1">
      <alignment horizontal="left" vertical="top" wrapText="1"/>
    </xf>
    <xf numFmtId="1" fontId="0" fillId="4" borderId="43" xfId="0" applyNumberFormat="1" applyFill="1" applyBorder="1" applyAlignment="1">
      <alignment vertical="top" wrapText="1"/>
    </xf>
    <xf numFmtId="164" fontId="7" fillId="0" borderId="53" xfId="0" applyNumberFormat="1" applyFont="1" applyBorder="1" applyAlignment="1">
      <alignment horizontal="center" vertical="center"/>
    </xf>
    <xf numFmtId="2" fontId="6" fillId="0" borderId="53" xfId="0" applyNumberFormat="1" applyFont="1" applyBorder="1" applyAlignment="1">
      <alignment horizontal="center" vertical="center"/>
    </xf>
    <xf numFmtId="164" fontId="7" fillId="0" borderId="54" xfId="0" applyNumberFormat="1" applyFont="1" applyBorder="1" applyAlignment="1">
      <alignment horizontal="center" vertical="center"/>
    </xf>
    <xf numFmtId="2" fontId="6" fillId="0" borderId="54" xfId="0" applyNumberFormat="1" applyFont="1" applyBorder="1" applyAlignment="1">
      <alignment horizontal="center" vertical="center"/>
    </xf>
    <xf numFmtId="0" fontId="4" fillId="0" borderId="57" xfId="0" applyFont="1" applyBorder="1" applyAlignment="1">
      <alignment horizontal="center" vertical="center"/>
    </xf>
    <xf numFmtId="1" fontId="4" fillId="0" borderId="57" xfId="0" applyNumberFormat="1" applyFont="1" applyBorder="1" applyAlignment="1">
      <alignment horizontal="center" vertical="center"/>
    </xf>
    <xf numFmtId="0" fontId="4" fillId="0" borderId="57" xfId="0" applyFont="1" applyBorder="1"/>
    <xf numFmtId="0" fontId="5" fillId="4" borderId="53" xfId="0" applyFont="1" applyFill="1" applyBorder="1" applyAlignment="1">
      <alignment horizontal="center" vertical="center"/>
    </xf>
    <xf numFmtId="0" fontId="5" fillId="4" borderId="53" xfId="0" applyFont="1" applyFill="1" applyBorder="1" applyAlignment="1">
      <alignment horizontal="center" vertical="center" wrapText="1"/>
    </xf>
    <xf numFmtId="0" fontId="6" fillId="4" borderId="53" xfId="0" applyFont="1" applyFill="1" applyBorder="1" applyAlignment="1">
      <alignment horizontal="left" vertical="top" wrapText="1"/>
    </xf>
    <xf numFmtId="0" fontId="8" fillId="0" borderId="53" xfId="0" applyFont="1" applyBorder="1" applyAlignment="1">
      <alignment horizontal="center" vertical="center"/>
    </xf>
    <xf numFmtId="0" fontId="0" fillId="0" borderId="53" xfId="0" applyBorder="1" applyAlignment="1">
      <alignment horizontal="center" vertical="center"/>
    </xf>
    <xf numFmtId="164" fontId="7" fillId="0" borderId="60" xfId="0" applyNumberFormat="1" applyFont="1" applyBorder="1" applyAlignment="1">
      <alignment horizontal="center" vertical="center"/>
    </xf>
    <xf numFmtId="0" fontId="0" fillId="0" borderId="60" xfId="0" applyBorder="1" applyAlignment="1">
      <alignment horizontal="center" vertical="center"/>
    </xf>
    <xf numFmtId="164" fontId="7" fillId="0" borderId="62" xfId="0" applyNumberFormat="1" applyFont="1" applyBorder="1" applyAlignment="1">
      <alignment horizontal="center" vertical="center" wrapText="1"/>
    </xf>
    <xf numFmtId="0" fontId="9" fillId="4" borderId="53" xfId="0" applyFont="1" applyFill="1" applyBorder="1" applyAlignment="1">
      <alignment horizontal="left" vertical="top" wrapText="1"/>
    </xf>
    <xf numFmtId="164" fontId="7" fillId="0" borderId="63" xfId="0" applyNumberFormat="1" applyFont="1" applyBorder="1" applyAlignment="1">
      <alignment horizontal="center" vertical="center" wrapText="1"/>
    </xf>
    <xf numFmtId="0" fontId="9" fillId="4" borderId="60" xfId="0" applyFont="1" applyFill="1" applyBorder="1" applyAlignment="1">
      <alignment horizontal="left" vertical="top" wrapText="1"/>
    </xf>
    <xf numFmtId="164" fontId="7" fillId="0" borderId="62" xfId="0" applyNumberFormat="1" applyFont="1" applyBorder="1" applyAlignment="1">
      <alignment horizontal="center" vertical="center"/>
    </xf>
    <xf numFmtId="1" fontId="10" fillId="0" borderId="44" xfId="0" applyNumberFormat="1" applyFont="1" applyBorder="1" applyAlignment="1">
      <alignment horizontal="center" vertical="center"/>
    </xf>
    <xf numFmtId="1" fontId="10" fillId="0" borderId="53" xfId="0" applyNumberFormat="1" applyFont="1" applyBorder="1" applyAlignment="1">
      <alignment horizontal="center" vertical="center"/>
    </xf>
    <xf numFmtId="164" fontId="7" fillId="0" borderId="63" xfId="0" applyNumberFormat="1" applyFont="1" applyBorder="1" applyAlignment="1">
      <alignment horizontal="center" vertical="center"/>
    </xf>
    <xf numFmtId="1" fontId="10" fillId="0" borderId="47" xfId="0" applyNumberFormat="1" applyFont="1" applyBorder="1" applyAlignment="1">
      <alignment horizontal="center" vertical="center"/>
    </xf>
    <xf numFmtId="1" fontId="10" fillId="0" borderId="54" xfId="0" applyNumberFormat="1" applyFont="1" applyBorder="1" applyAlignment="1">
      <alignment horizontal="center" vertical="center"/>
    </xf>
    <xf numFmtId="0" fontId="11" fillId="0" borderId="63" xfId="0" applyFont="1" applyBorder="1" applyAlignment="1">
      <alignment horizontal="center" vertical="center" wrapText="1"/>
    </xf>
    <xf numFmtId="0" fontId="1" fillId="4" borderId="53" xfId="0" applyFont="1" applyFill="1" applyBorder="1" applyAlignment="1">
      <alignment horizontal="left" vertical="top" wrapText="1"/>
    </xf>
    <xf numFmtId="0" fontId="12" fillId="4" borderId="53" xfId="0" applyFont="1" applyFill="1" applyBorder="1" applyAlignment="1">
      <alignment horizontal="left" vertical="top" wrapText="1"/>
    </xf>
    <xf numFmtId="0" fontId="0" fillId="4" borderId="53" xfId="0" applyFill="1" applyBorder="1" applyAlignment="1">
      <alignment horizontal="left" vertical="top" wrapText="1"/>
    </xf>
    <xf numFmtId="0" fontId="13" fillId="4" borderId="53" xfId="0" applyFont="1" applyFill="1" applyBorder="1" applyAlignment="1">
      <alignment horizontal="left" vertical="top" wrapText="1"/>
    </xf>
    <xf numFmtId="0" fontId="14" fillId="4" borderId="53" xfId="0" applyFont="1" applyFill="1" applyBorder="1" applyAlignment="1">
      <alignment horizontal="left" vertical="top" wrapText="1"/>
    </xf>
    <xf numFmtId="0" fontId="5" fillId="0" borderId="44" xfId="0" applyFont="1" applyBorder="1" applyAlignment="1">
      <alignment horizontal="center" vertical="center"/>
    </xf>
    <xf numFmtId="0" fontId="5" fillId="0" borderId="53" xfId="0" applyFont="1" applyBorder="1" applyAlignment="1">
      <alignment horizontal="center" vertical="center"/>
    </xf>
    <xf numFmtId="49" fontId="15" fillId="4" borderId="66" xfId="0" applyNumberFormat="1" applyFont="1" applyFill="1" applyBorder="1" applyAlignment="1">
      <alignment horizontal="left" vertical="top" wrapText="1"/>
    </xf>
    <xf numFmtId="0" fontId="2" fillId="4" borderId="53" xfId="0" applyFont="1" applyFill="1" applyBorder="1" applyAlignment="1">
      <alignment horizontal="left" vertical="top" wrapText="1"/>
    </xf>
    <xf numFmtId="0" fontId="6" fillId="3" borderId="43" xfId="0" applyFont="1" applyFill="1" applyBorder="1" applyAlignment="1">
      <alignment vertical="top"/>
    </xf>
    <xf numFmtId="0" fontId="6" fillId="3" borderId="44" xfId="0" applyFont="1" applyFill="1" applyBorder="1" applyAlignment="1">
      <alignment vertical="top"/>
    </xf>
    <xf numFmtId="0" fontId="5" fillId="0" borderId="53" xfId="0" applyFont="1" applyBorder="1" applyAlignment="1">
      <alignment horizontal="center" vertical="center" wrapText="1"/>
    </xf>
    <xf numFmtId="0" fontId="18" fillId="0" borderId="53" xfId="0" applyFont="1" applyBorder="1" applyAlignment="1">
      <alignment horizontal="center" vertical="center" wrapText="1"/>
    </xf>
    <xf numFmtId="0" fontId="15" fillId="4" borderId="53" xfId="0" applyFont="1" applyFill="1" applyBorder="1" applyAlignment="1">
      <alignment horizontal="left" vertical="top" wrapText="1"/>
    </xf>
    <xf numFmtId="0" fontId="6" fillId="3" borderId="43" xfId="0" applyFont="1" applyFill="1" applyBorder="1" applyAlignment="1">
      <alignment vertical="top" wrapText="1"/>
    </xf>
    <xf numFmtId="0" fontId="6" fillId="3" borderId="44" xfId="0" applyFont="1" applyFill="1" applyBorder="1" applyAlignment="1">
      <alignment vertical="top" wrapText="1"/>
    </xf>
    <xf numFmtId="49" fontId="15" fillId="4" borderId="53" xfId="0" applyNumberFormat="1" applyFont="1" applyFill="1" applyBorder="1" applyAlignment="1">
      <alignment horizontal="left" vertical="top" wrapText="1"/>
    </xf>
    <xf numFmtId="0" fontId="3" fillId="4" borderId="53" xfId="0" applyFont="1" applyFill="1" applyBorder="1" applyAlignment="1">
      <alignment horizontal="left" vertical="top" wrapText="1"/>
    </xf>
    <xf numFmtId="0" fontId="8" fillId="0" borderId="53" xfId="0" applyFont="1" applyBorder="1" applyAlignment="1">
      <alignment horizontal="center" vertical="center" wrapText="1"/>
    </xf>
    <xf numFmtId="0" fontId="6" fillId="0" borderId="53" xfId="0" applyFont="1" applyBorder="1" applyAlignment="1">
      <alignment horizontal="left" vertical="top" wrapText="1"/>
    </xf>
    <xf numFmtId="0" fontId="6" fillId="0" borderId="53" xfId="0" applyFont="1" applyBorder="1" applyAlignment="1">
      <alignment horizontal="left" vertical="top"/>
    </xf>
    <xf numFmtId="0" fontId="19" fillId="0" borderId="53" xfId="0" applyFont="1" applyBorder="1" applyAlignment="1">
      <alignment horizontal="left" vertical="top" wrapText="1"/>
    </xf>
    <xf numFmtId="164" fontId="7" fillId="0" borderId="53" xfId="0" applyNumberFormat="1"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8" fillId="0" borderId="57" xfId="0" applyFont="1" applyBorder="1" applyAlignment="1">
      <alignment horizontal="center" vertical="center"/>
    </xf>
    <xf numFmtId="0" fontId="8" fillId="0" borderId="60" xfId="0" applyFont="1" applyBorder="1" applyAlignment="1">
      <alignment horizontal="center" vertical="center" wrapText="1"/>
    </xf>
    <xf numFmtId="0" fontId="8" fillId="0" borderId="60" xfId="0" applyFont="1" applyBorder="1" applyAlignment="1">
      <alignment horizontal="center" vertical="center"/>
    </xf>
    <xf numFmtId="0" fontId="5" fillId="0" borderId="54" xfId="0" applyFont="1" applyBorder="1" applyAlignment="1">
      <alignment horizontal="center" vertical="center" wrapText="1"/>
    </xf>
    <xf numFmtId="0" fontId="5" fillId="0" borderId="45" xfId="0" applyFont="1" applyBorder="1" applyAlignment="1">
      <alignment horizontal="center" vertical="center" wrapText="1"/>
    </xf>
    <xf numFmtId="0" fontId="20" fillId="4" borderId="53" xfId="0" applyFont="1" applyFill="1" applyBorder="1" applyAlignment="1">
      <alignment horizontal="left" vertical="top" wrapText="1"/>
    </xf>
    <xf numFmtId="0" fontId="0" fillId="0" borderId="53" xfId="0" applyBorder="1" applyAlignment="1">
      <alignment horizontal="center" vertical="center" wrapText="1"/>
    </xf>
    <xf numFmtId="0" fontId="7" fillId="0" borderId="53" xfId="0" applyFont="1" applyBorder="1" applyAlignment="1">
      <alignment vertical="top" wrapText="1"/>
    </xf>
    <xf numFmtId="0" fontId="6" fillId="0" borderId="53" xfId="0" applyFont="1" applyBorder="1" applyAlignment="1">
      <alignment vertical="top" wrapText="1"/>
    </xf>
    <xf numFmtId="49" fontId="6" fillId="4" borderId="53" xfId="0" applyNumberFormat="1" applyFont="1" applyFill="1" applyBorder="1" applyAlignment="1">
      <alignment horizontal="left" vertical="top" wrapText="1"/>
    </xf>
    <xf numFmtId="0" fontId="22" fillId="2" borderId="43" xfId="0" applyFont="1" applyFill="1" applyBorder="1" applyAlignment="1">
      <alignment horizontal="left" vertical="top"/>
    </xf>
    <xf numFmtId="0" fontId="22" fillId="2" borderId="51" xfId="0" applyFont="1" applyFill="1" applyBorder="1" applyAlignment="1">
      <alignment horizontal="left" vertical="top"/>
    </xf>
    <xf numFmtId="0" fontId="7" fillId="0" borderId="53" xfId="0" applyFont="1" applyBorder="1" applyAlignment="1">
      <alignment horizontal="center" vertical="center" wrapText="1"/>
    </xf>
    <xf numFmtId="0" fontId="7" fillId="0" borderId="53" xfId="0" applyFont="1" applyBorder="1" applyAlignment="1">
      <alignment horizontal="center" vertical="center"/>
    </xf>
    <xf numFmtId="0" fontId="5" fillId="0" borderId="43" xfId="0" applyFont="1" applyBorder="1"/>
    <xf numFmtId="0" fontId="0" fillId="0" borderId="53" xfId="0" applyBorder="1"/>
    <xf numFmtId="0" fontId="7" fillId="6" borderId="53" xfId="0" applyFont="1" applyFill="1" applyBorder="1" applyAlignment="1">
      <alignment horizontal="left" vertical="top" wrapText="1"/>
    </xf>
    <xf numFmtId="0" fontId="7" fillId="0" borderId="53" xfId="0" applyFont="1" applyBorder="1" applyAlignment="1">
      <alignment horizontal="left" vertical="top" wrapText="1"/>
    </xf>
    <xf numFmtId="0" fontId="7" fillId="0" borderId="43" xfId="0" applyFont="1" applyBorder="1" applyAlignment="1">
      <alignment horizontal="left" vertical="top" wrapText="1"/>
    </xf>
    <xf numFmtId="0" fontId="6" fillId="4" borderId="43" xfId="0" applyFont="1" applyFill="1" applyBorder="1" applyAlignment="1">
      <alignment horizontal="left" vertical="top" wrapText="1"/>
    </xf>
    <xf numFmtId="0" fontId="8" fillId="0" borderId="43" xfId="0" applyFont="1" applyBorder="1" applyAlignment="1">
      <alignment horizontal="center" vertical="center" wrapText="1"/>
    </xf>
    <xf numFmtId="0" fontId="0" fillId="0" borderId="43" xfId="0" applyBorder="1" applyAlignment="1">
      <alignment horizontal="center" vertical="center" wrapText="1"/>
    </xf>
    <xf numFmtId="0" fontId="0" fillId="0" borderId="54" xfId="0" applyBorder="1" applyAlignment="1">
      <alignment horizontal="center" vertical="center" wrapText="1"/>
    </xf>
    <xf numFmtId="0" fontId="0" fillId="0" borderId="45" xfId="0" applyBorder="1" applyAlignment="1">
      <alignment horizontal="center" vertical="center" wrapText="1"/>
    </xf>
    <xf numFmtId="0" fontId="0" fillId="0" borderId="54" xfId="0" applyBorder="1" applyAlignment="1">
      <alignment horizontal="center" vertical="center"/>
    </xf>
    <xf numFmtId="0" fontId="5" fillId="0" borderId="60" xfId="0" applyFont="1" applyBorder="1" applyAlignment="1">
      <alignment horizontal="center" vertical="center" wrapText="1"/>
    </xf>
    <xf numFmtId="0" fontId="5" fillId="0" borderId="60" xfId="0" applyFont="1" applyBorder="1" applyAlignment="1">
      <alignment horizontal="center" vertical="center"/>
    </xf>
    <xf numFmtId="0" fontId="5" fillId="0" borderId="57" xfId="0" applyFont="1" applyBorder="1" applyAlignment="1">
      <alignment horizontal="center" vertical="center"/>
    </xf>
    <xf numFmtId="0" fontId="31" fillId="0" borderId="57" xfId="0" applyFont="1" applyBorder="1" applyAlignment="1">
      <alignment horizontal="center" vertical="center"/>
    </xf>
    <xf numFmtId="0" fontId="5" fillId="0" borderId="53" xfId="0" applyFont="1" applyBorder="1" applyAlignment="1">
      <alignment wrapText="1"/>
    </xf>
    <xf numFmtId="0" fontId="5" fillId="0" borderId="53" xfId="0" applyFont="1" applyBorder="1" applyAlignment="1">
      <alignment horizontal="center" wrapText="1"/>
    </xf>
    <xf numFmtId="0" fontId="33" fillId="4" borderId="53" xfId="0" applyFont="1" applyFill="1" applyBorder="1" applyAlignment="1">
      <alignment horizontal="left" vertical="top" wrapText="1"/>
    </xf>
    <xf numFmtId="0" fontId="33" fillId="4" borderId="53" xfId="0" applyFont="1" applyFill="1" applyBorder="1" applyAlignment="1">
      <alignment horizontal="left" vertical="top"/>
    </xf>
    <xf numFmtId="0" fontId="6" fillId="4" borderId="53" xfId="0" applyFont="1" applyFill="1" applyBorder="1" applyAlignment="1">
      <alignment horizontal="left" vertical="top"/>
    </xf>
    <xf numFmtId="49" fontId="33" fillId="4" borderId="53" xfId="0" applyNumberFormat="1" applyFont="1" applyFill="1" applyBorder="1" applyAlignment="1">
      <alignment horizontal="left" vertical="top" wrapText="1"/>
    </xf>
    <xf numFmtId="0" fontId="18" fillId="4" borderId="53" xfId="0" applyFont="1" applyFill="1" applyBorder="1" applyAlignment="1">
      <alignment horizontal="center" vertical="center" wrapText="1"/>
    </xf>
    <xf numFmtId="0" fontId="34" fillId="0" borderId="53" xfId="0" applyFont="1" applyBorder="1" applyAlignment="1">
      <alignment horizontal="center" vertical="center"/>
    </xf>
    <xf numFmtId="0" fontId="8" fillId="0" borderId="54" xfId="0" applyFont="1" applyBorder="1" applyAlignment="1">
      <alignment horizontal="center" vertical="center"/>
    </xf>
    <xf numFmtId="0" fontId="10" fillId="0" borderId="57"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2" borderId="23" xfId="0" applyFont="1" applyFill="1" applyBorder="1" applyAlignment="1">
      <alignment horizontal="center" vertical="center" wrapText="1"/>
    </xf>
    <xf numFmtId="0" fontId="5" fillId="5" borderId="60" xfId="0" applyFont="1" applyFill="1" applyBorder="1" applyAlignment="1">
      <alignment horizontal="center" vertical="center"/>
    </xf>
    <xf numFmtId="0" fontId="1" fillId="2" borderId="43" xfId="0" applyFont="1" applyFill="1" applyBorder="1" applyAlignment="1">
      <alignment horizontal="left" vertical="top" wrapText="1"/>
    </xf>
    <xf numFmtId="0" fontId="1" fillId="2" borderId="51" xfId="0" applyFont="1" applyFill="1" applyBorder="1" applyAlignment="1">
      <alignment horizontal="left" vertical="top" wrapText="1"/>
    </xf>
    <xf numFmtId="0" fontId="1" fillId="2" borderId="45"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9" xfId="0" applyFont="1" applyFill="1" applyBorder="1" applyAlignment="1">
      <alignment horizontal="left" vertical="top" wrapText="1"/>
    </xf>
    <xf numFmtId="164" fontId="7" fillId="0" borderId="54" xfId="0" applyNumberFormat="1" applyFont="1" applyBorder="1" applyAlignment="1">
      <alignment horizontal="center" vertical="center"/>
    </xf>
    <xf numFmtId="164" fontId="7" fillId="0" borderId="27" xfId="0" applyNumberFormat="1" applyFont="1" applyBorder="1" applyAlignment="1">
      <alignment horizontal="center" vertical="center"/>
    </xf>
    <xf numFmtId="0" fontId="1" fillId="2" borderId="47"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9" xfId="0" applyFont="1" applyFill="1" applyBorder="1" applyAlignment="1">
      <alignment horizontal="left" vertical="top" wrapText="1"/>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4" fillId="0" borderId="9" xfId="0" applyFont="1" applyBorder="1" applyAlignment="1">
      <alignment horizontal="center"/>
    </xf>
    <xf numFmtId="0" fontId="5" fillId="3" borderId="43"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30" fillId="0" borderId="15" xfId="0" applyFont="1" applyBorder="1" applyAlignment="1">
      <alignment horizontal="center" vertical="center"/>
    </xf>
    <xf numFmtId="0" fontId="30" fillId="0" borderId="57" xfId="0" applyFont="1" applyBorder="1" applyAlignment="1">
      <alignment horizontal="center" vertical="center"/>
    </xf>
    <xf numFmtId="0" fontId="23" fillId="11" borderId="32" xfId="0" applyFont="1" applyFill="1" applyBorder="1" applyAlignment="1">
      <alignment horizontal="left" vertical="top" wrapText="1"/>
    </xf>
    <xf numFmtId="0" fontId="25" fillId="0" borderId="36" xfId="0" applyFont="1" applyBorder="1" applyAlignment="1">
      <alignment horizontal="left" vertical="top"/>
    </xf>
    <xf numFmtId="0" fontId="23" fillId="11" borderId="38" xfId="0" applyFont="1" applyFill="1" applyBorder="1" applyAlignment="1">
      <alignment horizontal="left" vertical="top" wrapText="1"/>
    </xf>
    <xf numFmtId="0" fontId="25" fillId="0" borderId="39" xfId="0" applyFont="1" applyBorder="1" applyAlignment="1">
      <alignment horizontal="left" vertical="top"/>
    </xf>
    <xf numFmtId="0" fontId="25" fillId="0" borderId="40" xfId="0" applyFont="1" applyBorder="1" applyAlignment="1">
      <alignment horizontal="left" vertical="top"/>
    </xf>
    <xf numFmtId="0" fontId="0" fillId="0" borderId="0" xfId="0" applyAlignment="1">
      <alignment horizontal="left" vertical="top"/>
    </xf>
    <xf numFmtId="164" fontId="27" fillId="0" borderId="41" xfId="0" applyNumberFormat="1" applyFont="1" applyBorder="1" applyAlignment="1">
      <alignment horizontal="center" vertical="center"/>
    </xf>
    <xf numFmtId="0" fontId="25" fillId="0" borderId="42" xfId="0" applyFont="1" applyBorder="1"/>
    <xf numFmtId="0" fontId="24" fillId="7" borderId="32" xfId="0" applyFont="1" applyFill="1" applyBorder="1" applyAlignment="1">
      <alignment horizontal="center" vertical="center"/>
    </xf>
    <xf numFmtId="0" fontId="25" fillId="0" borderId="33" xfId="0" applyFont="1" applyBorder="1"/>
    <xf numFmtId="0" fontId="4" fillId="0" borderId="30" xfId="0" applyFont="1" applyBorder="1" applyAlignment="1">
      <alignment horizontal="center" vertical="center"/>
    </xf>
    <xf numFmtId="0" fontId="24" fillId="3" borderId="32" xfId="0" applyFont="1" applyFill="1" applyBorder="1" applyAlignment="1">
      <alignment horizontal="center" vertical="center"/>
    </xf>
    <xf numFmtId="0" fontId="25" fillId="3" borderId="33" xfId="0" applyFont="1" applyFill="1" applyBorder="1"/>
    <xf numFmtId="0" fontId="24" fillId="7" borderId="32" xfId="0" applyFont="1" applyFill="1" applyBorder="1" applyAlignment="1">
      <alignment horizontal="center" vertical="center" wrapText="1"/>
    </xf>
    <xf numFmtId="0" fontId="4" fillId="5" borderId="59" xfId="0" applyFont="1" applyFill="1" applyBorder="1" applyAlignment="1">
      <alignment horizontal="center" vertical="center"/>
    </xf>
    <xf numFmtId="0" fontId="4" fillId="5" borderId="57" xfId="0" applyFont="1" applyFill="1" applyBorder="1" applyAlignment="1">
      <alignment horizontal="center" vertical="center"/>
    </xf>
    <xf numFmtId="0" fontId="4" fillId="0" borderId="57" xfId="0" applyFont="1" applyBorder="1" applyAlignment="1">
      <alignment horizontal="center" vertical="center"/>
    </xf>
    <xf numFmtId="0" fontId="4" fillId="0" borderId="57" xfId="0" applyFont="1" applyBorder="1" applyAlignment="1">
      <alignment horizontal="center"/>
    </xf>
    <xf numFmtId="0" fontId="4" fillId="0" borderId="58" xfId="0" applyFont="1" applyBorder="1" applyAlignment="1">
      <alignment horizont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2" fontId="4" fillId="0" borderId="15" xfId="0" applyNumberFormat="1" applyFont="1" applyBorder="1" applyAlignment="1">
      <alignment horizontal="center"/>
    </xf>
    <xf numFmtId="0" fontId="4" fillId="0" borderId="15" xfId="0" applyFont="1" applyBorder="1" applyAlignment="1">
      <alignment horizontal="center" vertical="center"/>
    </xf>
    <xf numFmtId="0" fontId="4" fillId="0" borderId="15" xfId="0" applyFont="1" applyBorder="1" applyAlignment="1">
      <alignment horizontal="center"/>
    </xf>
    <xf numFmtId="2" fontId="4" fillId="0" borderId="16" xfId="0" applyNumberFormat="1" applyFont="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2" fontId="6" fillId="0" borderId="43" xfId="0" applyNumberFormat="1" applyFont="1" applyBorder="1" applyAlignment="1">
      <alignment horizontal="center" vertical="center"/>
    </xf>
    <xf numFmtId="2" fontId="6" fillId="0" borderId="44" xfId="0" applyNumberFormat="1" applyFont="1" applyBorder="1" applyAlignment="1">
      <alignment horizontal="center" vertical="center"/>
    </xf>
    <xf numFmtId="2" fontId="6" fillId="0" borderId="52" xfId="0" applyNumberFormat="1" applyFont="1" applyBorder="1" applyAlignment="1">
      <alignment horizontal="center" vertical="center"/>
    </xf>
    <xf numFmtId="0" fontId="1" fillId="2" borderId="46" xfId="0" applyFont="1" applyFill="1" applyBorder="1" applyAlignment="1">
      <alignment horizontal="left" vertical="top" wrapText="1"/>
    </xf>
    <xf numFmtId="2" fontId="6" fillId="0" borderId="55" xfId="0" applyNumberFormat="1" applyFont="1" applyBorder="1" applyAlignment="1">
      <alignment horizontal="center"/>
    </xf>
    <xf numFmtId="2" fontId="6" fillId="0" borderId="56" xfId="0" applyNumberFormat="1" applyFont="1" applyBorder="1" applyAlignment="1">
      <alignment horizontal="center"/>
    </xf>
    <xf numFmtId="2" fontId="6" fillId="0" borderId="55" xfId="0" applyNumberFormat="1" applyFont="1" applyBorder="1" applyAlignment="1">
      <alignment horizontal="center" vertical="center"/>
    </xf>
    <xf numFmtId="2" fontId="6" fillId="0" borderId="56" xfId="0" applyNumberFormat="1" applyFont="1" applyBorder="1" applyAlignment="1">
      <alignment horizontal="center" vertical="center"/>
    </xf>
    <xf numFmtId="2" fontId="6" fillId="0" borderId="57" xfId="0" applyNumberFormat="1" applyFont="1" applyBorder="1" applyAlignment="1">
      <alignment horizontal="center"/>
    </xf>
    <xf numFmtId="2" fontId="0" fillId="0" borderId="55" xfId="0" applyNumberFormat="1" applyBorder="1" applyAlignment="1">
      <alignment horizontal="center"/>
    </xf>
    <xf numFmtId="2" fontId="0" fillId="0" borderId="56" xfId="0" applyNumberFormat="1" applyBorder="1" applyAlignment="1">
      <alignment horizontal="center"/>
    </xf>
    <xf numFmtId="2" fontId="6" fillId="0" borderId="43" xfId="0" applyNumberFormat="1" applyFont="1" applyBorder="1" applyAlignment="1">
      <alignment horizontal="center"/>
    </xf>
    <xf numFmtId="2" fontId="6" fillId="0" borderId="44" xfId="0" applyNumberFormat="1" applyFont="1" applyBorder="1" applyAlignment="1">
      <alignment horizontal="center"/>
    </xf>
    <xf numFmtId="2" fontId="6" fillId="0" borderId="51" xfId="0" applyNumberFormat="1" applyFont="1" applyBorder="1" applyAlignment="1">
      <alignment horizontal="center"/>
    </xf>
    <xf numFmtId="2" fontId="6" fillId="0" borderId="58" xfId="0" applyNumberFormat="1" applyFont="1" applyBorder="1" applyAlignment="1">
      <alignment horizontal="center" vertical="center"/>
    </xf>
    <xf numFmtId="0" fontId="1" fillId="2" borderId="44" xfId="0" applyFont="1" applyFill="1" applyBorder="1" applyAlignment="1">
      <alignment horizontal="left" vertical="top" wrapText="1"/>
    </xf>
    <xf numFmtId="2" fontId="8" fillId="0" borderId="43" xfId="0" applyNumberFormat="1" applyFont="1" applyBorder="1" applyAlignment="1">
      <alignment horizontal="center"/>
    </xf>
    <xf numFmtId="2" fontId="8" fillId="0" borderId="44" xfId="0" applyNumberFormat="1" applyFont="1" applyBorder="1" applyAlignment="1">
      <alignment horizontal="center"/>
    </xf>
    <xf numFmtId="0" fontId="5" fillId="3" borderId="51" xfId="0" applyFont="1" applyFill="1" applyBorder="1" applyAlignment="1">
      <alignment horizontal="center" vertical="center"/>
    </xf>
    <xf numFmtId="1" fontId="0" fillId="4" borderId="43" xfId="0" applyNumberFormat="1" applyFill="1" applyBorder="1" applyAlignment="1">
      <alignment horizontal="left" vertical="top" wrapText="1"/>
    </xf>
    <xf numFmtId="1" fontId="0" fillId="4" borderId="44" xfId="0" applyNumberFormat="1" applyFill="1" applyBorder="1" applyAlignment="1">
      <alignment horizontal="left" vertical="top" wrapText="1"/>
    </xf>
    <xf numFmtId="1" fontId="0" fillId="4" borderId="45" xfId="0" applyNumberFormat="1" applyFill="1" applyBorder="1" applyAlignment="1">
      <alignment horizontal="left" vertical="top" wrapText="1"/>
    </xf>
    <xf numFmtId="1" fontId="0" fillId="4" borderId="47" xfId="0" applyNumberFormat="1" applyFill="1" applyBorder="1" applyAlignment="1">
      <alignment horizontal="left" vertical="top" wrapText="1"/>
    </xf>
    <xf numFmtId="1" fontId="0" fillId="4" borderId="52" xfId="0" applyNumberFormat="1" applyFill="1" applyBorder="1" applyAlignment="1">
      <alignment horizontal="left" vertical="top" wrapText="1"/>
    </xf>
    <xf numFmtId="0" fontId="5" fillId="3" borderId="51" xfId="0" applyFont="1" applyFill="1" applyBorder="1" applyAlignment="1">
      <alignment horizontal="center" vertical="center" wrapText="1"/>
    </xf>
    <xf numFmtId="1" fontId="6" fillId="4" borderId="43" xfId="0" applyNumberFormat="1" applyFont="1" applyFill="1" applyBorder="1" applyAlignment="1">
      <alignment horizontal="left" vertical="top" wrapText="1"/>
    </xf>
    <xf numFmtId="1" fontId="6" fillId="4" borderId="44" xfId="0" applyNumberFormat="1" applyFont="1" applyFill="1" applyBorder="1" applyAlignment="1">
      <alignment horizontal="left" vertical="top" wrapText="1"/>
    </xf>
    <xf numFmtId="1" fontId="6" fillId="4" borderId="43" xfId="0" applyNumberFormat="1" applyFont="1" applyFill="1" applyBorder="1" applyAlignment="1">
      <alignment horizontal="left" vertical="center" wrapText="1"/>
    </xf>
    <xf numFmtId="1" fontId="6" fillId="4" borderId="44" xfId="0" applyNumberFormat="1" applyFont="1" applyFill="1" applyBorder="1" applyAlignment="1">
      <alignment horizontal="left" vertical="center" wrapText="1"/>
    </xf>
    <xf numFmtId="1" fontId="6" fillId="4" borderId="52" xfId="0" applyNumberFormat="1" applyFont="1" applyFill="1" applyBorder="1" applyAlignment="1">
      <alignment horizontal="left" vertical="top"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1" fontId="5" fillId="4" borderId="43" xfId="0" applyNumberFormat="1" applyFont="1" applyFill="1" applyBorder="1" applyAlignment="1">
      <alignment horizontal="left" vertical="center" wrapText="1"/>
    </xf>
    <xf numFmtId="1" fontId="5" fillId="4" borderId="44" xfId="0" applyNumberFormat="1" applyFont="1" applyFill="1" applyBorder="1" applyAlignment="1">
      <alignment horizontal="left" vertical="center" wrapText="1"/>
    </xf>
    <xf numFmtId="1" fontId="5" fillId="4" borderId="43" xfId="0" applyNumberFormat="1" applyFont="1" applyFill="1" applyBorder="1" applyAlignment="1">
      <alignment horizontal="left" vertical="center"/>
    </xf>
    <xf numFmtId="1" fontId="5" fillId="4" borderId="44" xfId="0" applyNumberFormat="1" applyFont="1" applyFill="1" applyBorder="1" applyAlignment="1">
      <alignment horizontal="left" vertical="center"/>
    </xf>
    <xf numFmtId="1" fontId="5" fillId="4" borderId="52" xfId="0" applyNumberFormat="1"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5" borderId="61" xfId="0" applyFont="1" applyFill="1" applyBorder="1" applyAlignment="1">
      <alignment horizontal="center" vertical="center"/>
    </xf>
    <xf numFmtId="0" fontId="1" fillId="5" borderId="51" xfId="0" applyFont="1" applyFill="1" applyBorder="1" applyAlignment="1">
      <alignment horizontal="center" vertical="center"/>
    </xf>
    <xf numFmtId="0" fontId="1" fillId="2" borderId="55" xfId="0" applyFont="1" applyFill="1" applyBorder="1" applyAlignment="1">
      <alignment horizontal="left" vertical="top" wrapText="1"/>
    </xf>
    <xf numFmtId="0" fontId="1" fillId="2" borderId="57" xfId="0" applyFont="1" applyFill="1" applyBorder="1" applyAlignment="1">
      <alignment horizontal="left" vertical="top" wrapText="1"/>
    </xf>
    <xf numFmtId="0" fontId="7" fillId="3" borderId="43" xfId="0" applyFont="1" applyFill="1" applyBorder="1" applyAlignment="1">
      <alignment horizontal="center" vertical="center"/>
    </xf>
    <xf numFmtId="0" fontId="7" fillId="3" borderId="51"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5" borderId="59" xfId="0" applyFont="1" applyFill="1" applyBorder="1" applyAlignment="1">
      <alignment horizontal="center" vertical="center"/>
    </xf>
    <xf numFmtId="0" fontId="7" fillId="5" borderId="57" xfId="0" applyFont="1" applyFill="1" applyBorder="1" applyAlignment="1">
      <alignment horizontal="center" vertical="center"/>
    </xf>
    <xf numFmtId="0" fontId="7" fillId="5" borderId="64" xfId="0" applyFont="1" applyFill="1" applyBorder="1" applyAlignment="1">
      <alignment horizontal="center" vertical="center"/>
    </xf>
    <xf numFmtId="0" fontId="7" fillId="2" borderId="23" xfId="0" applyFont="1" applyFill="1" applyBorder="1" applyAlignment="1">
      <alignment horizontal="left" vertical="top" wrapText="1"/>
    </xf>
    <xf numFmtId="0" fontId="7" fillId="2" borderId="53" xfId="0" applyFont="1" applyFill="1" applyBorder="1" applyAlignment="1">
      <alignment horizontal="left" vertical="top" wrapText="1"/>
    </xf>
    <xf numFmtId="0" fontId="7" fillId="2" borderId="60" xfId="0" applyFont="1" applyFill="1" applyBorder="1" applyAlignment="1">
      <alignment horizontal="left" vertical="top" wrapText="1"/>
    </xf>
    <xf numFmtId="0" fontId="7" fillId="3" borderId="60" xfId="0" applyFont="1" applyFill="1" applyBorder="1" applyAlignment="1">
      <alignment horizontal="center" vertical="center"/>
    </xf>
    <xf numFmtId="0" fontId="4" fillId="0" borderId="2"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7" fillId="3" borderId="21"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5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5" borderId="65"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5" borderId="61" xfId="0" applyFont="1" applyFill="1" applyBorder="1" applyAlignment="1">
      <alignment horizontal="center" vertical="center"/>
    </xf>
    <xf numFmtId="0" fontId="5" fillId="5" borderId="51" xfId="0" applyFont="1" applyFill="1" applyBorder="1" applyAlignment="1">
      <alignment horizontal="center" vertical="center"/>
    </xf>
    <xf numFmtId="0" fontId="7" fillId="2" borderId="43" xfId="0" applyFont="1" applyFill="1" applyBorder="1" applyAlignment="1">
      <alignment horizontal="left" vertical="top" wrapText="1"/>
    </xf>
    <xf numFmtId="0" fontId="7" fillId="2" borderId="51" xfId="0" applyFont="1" applyFill="1" applyBorder="1" applyAlignment="1">
      <alignment horizontal="left" vertical="top" wrapText="1"/>
    </xf>
    <xf numFmtId="0" fontId="7" fillId="2" borderId="55" xfId="0" applyFont="1" applyFill="1" applyBorder="1" applyAlignment="1">
      <alignment horizontal="left" vertical="top" wrapText="1"/>
    </xf>
    <xf numFmtId="0" fontId="7" fillId="2" borderId="57" xfId="0" applyFont="1" applyFill="1" applyBorder="1" applyAlignment="1">
      <alignment horizontal="left" vertical="top" wrapText="1"/>
    </xf>
    <xf numFmtId="0" fontId="7"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5" borderId="43" xfId="0" applyFont="1" applyFill="1" applyBorder="1" applyAlignment="1">
      <alignment horizontal="center" vertical="center"/>
    </xf>
    <xf numFmtId="0" fontId="7" fillId="5" borderId="51" xfId="0" applyFont="1" applyFill="1" applyBorder="1" applyAlignment="1">
      <alignment horizontal="center" vertical="center"/>
    </xf>
    <xf numFmtId="0" fontId="6" fillId="3" borderId="43" xfId="0" applyFont="1" applyFill="1" applyBorder="1" applyAlignment="1">
      <alignment vertical="top"/>
    </xf>
    <xf numFmtId="0" fontId="6" fillId="3" borderId="44" xfId="0" applyFont="1" applyFill="1" applyBorder="1" applyAlignment="1">
      <alignment vertical="top"/>
    </xf>
    <xf numFmtId="0" fontId="5" fillId="0" borderId="9" xfId="0" applyFont="1" applyBorder="1" applyAlignment="1">
      <alignment horizontal="center" vertical="center"/>
    </xf>
    <xf numFmtId="0" fontId="6" fillId="2" borderId="43"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0" fillId="2" borderId="4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9"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50" xfId="0" applyFill="1" applyBorder="1" applyAlignment="1">
      <alignment horizontal="center" vertical="center" wrapText="1"/>
    </xf>
    <xf numFmtId="0" fontId="5" fillId="5" borderId="53" xfId="0" applyFont="1" applyFill="1" applyBorder="1" applyAlignment="1">
      <alignment horizontal="center" vertical="center" wrapText="1"/>
    </xf>
    <xf numFmtId="164" fontId="7" fillId="0" borderId="53" xfId="0" applyNumberFormat="1" applyFont="1" applyBorder="1" applyAlignment="1">
      <alignment horizontal="center" vertical="center" wrapText="1"/>
    </xf>
    <xf numFmtId="164" fontId="7" fillId="0" borderId="54" xfId="0" applyNumberFormat="1" applyFont="1" applyBorder="1" applyAlignment="1">
      <alignment horizontal="center" vertical="center" wrapText="1"/>
    </xf>
    <xf numFmtId="0" fontId="7" fillId="2" borderId="53"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0" borderId="53" xfId="0" applyFont="1" applyBorder="1" applyAlignment="1">
      <alignment horizontal="center" vertical="center" wrapText="1"/>
    </xf>
    <xf numFmtId="0" fontId="7" fillId="2" borderId="45"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3" borderId="44" xfId="0" applyFont="1" applyFill="1" applyBorder="1" applyAlignment="1">
      <alignment horizontal="center" vertical="center"/>
    </xf>
    <xf numFmtId="0" fontId="5" fillId="0" borderId="53" xfId="0" applyFont="1" applyBorder="1"/>
    <xf numFmtId="0" fontId="22" fillId="2" borderId="43" xfId="0" applyFont="1" applyFill="1" applyBorder="1" applyAlignment="1">
      <alignment horizontal="left" vertical="top" wrapText="1"/>
    </xf>
    <xf numFmtId="0" fontId="22" fillId="2" borderId="44" xfId="0" applyFont="1" applyFill="1" applyBorder="1" applyAlignment="1">
      <alignment horizontal="left" vertical="top" wrapText="1"/>
    </xf>
    <xf numFmtId="0" fontId="22" fillId="2" borderId="45" xfId="0" applyFont="1" applyFill="1" applyBorder="1" applyAlignment="1">
      <alignment horizontal="center" vertical="top" wrapText="1"/>
    </xf>
    <xf numFmtId="0" fontId="22" fillId="2" borderId="47" xfId="0" applyFont="1" applyFill="1" applyBorder="1" applyAlignment="1">
      <alignment horizontal="center" vertical="top" wrapText="1"/>
    </xf>
    <xf numFmtId="0" fontId="22" fillId="2" borderId="26" xfId="0" applyFont="1" applyFill="1" applyBorder="1" applyAlignment="1">
      <alignment horizontal="center" vertical="top" wrapText="1"/>
    </xf>
    <xf numFmtId="0" fontId="22" fillId="2" borderId="29" xfId="0" applyFont="1" applyFill="1" applyBorder="1" applyAlignment="1">
      <alignment horizontal="center" vertical="top" wrapText="1"/>
    </xf>
    <xf numFmtId="164" fontId="7" fillId="0" borderId="21" xfId="0" applyNumberFormat="1" applyFont="1" applyBorder="1" applyAlignment="1">
      <alignment horizontal="center" vertical="center"/>
    </xf>
    <xf numFmtId="0" fontId="22" fillId="2" borderId="45" xfId="0" applyFont="1" applyFill="1" applyBorder="1" applyAlignment="1">
      <alignment horizontal="center" vertical="top"/>
    </xf>
    <xf numFmtId="0" fontId="22" fillId="2" borderId="47" xfId="0" applyFont="1" applyFill="1" applyBorder="1" applyAlignment="1">
      <alignment horizontal="center" vertical="top"/>
    </xf>
    <xf numFmtId="0" fontId="22" fillId="2" borderId="1" xfId="0" applyFont="1" applyFill="1" applyBorder="1" applyAlignment="1">
      <alignment horizontal="center" vertical="top"/>
    </xf>
    <xf numFmtId="0" fontId="22" fillId="2" borderId="19" xfId="0" applyFont="1" applyFill="1" applyBorder="1" applyAlignment="1">
      <alignment horizontal="center" vertical="top"/>
    </xf>
    <xf numFmtId="0" fontId="22" fillId="2" borderId="26" xfId="0" applyFont="1" applyFill="1" applyBorder="1" applyAlignment="1">
      <alignment horizontal="center" vertical="top"/>
    </xf>
    <xf numFmtId="0" fontId="22" fillId="2" borderId="29" xfId="0" applyFont="1" applyFill="1" applyBorder="1" applyAlignment="1">
      <alignment horizontal="center" vertical="top"/>
    </xf>
    <xf numFmtId="0" fontId="5" fillId="0" borderId="51" xfId="0" applyFont="1" applyBorder="1"/>
    <xf numFmtId="0" fontId="4" fillId="0" borderId="26" xfId="0" applyFont="1" applyBorder="1" applyAlignment="1">
      <alignment horizont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5" borderId="59" xfId="0" applyFont="1" applyFill="1" applyBorder="1" applyAlignment="1">
      <alignment horizontal="center" vertical="center"/>
    </xf>
    <xf numFmtId="0" fontId="10" fillId="5" borderId="5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9</xdr:col>
      <xdr:colOff>3594100</xdr:colOff>
      <xdr:row>2</xdr:row>
      <xdr:rowOff>101600</xdr:rowOff>
    </xdr:from>
    <xdr:to>
      <xdr:col>9</xdr:col>
      <xdr:colOff>4622800</xdr:colOff>
      <xdr:row>2</xdr:row>
      <xdr:rowOff>406400</xdr:rowOff>
    </xdr:to>
    <xdr:sp macro="" textlink="">
      <xdr:nvSpPr>
        <xdr:cNvPr id="2" name="Oval 1">
          <a:extLst>
            <a:ext uri="{FF2B5EF4-FFF2-40B4-BE49-F238E27FC236}">
              <a16:creationId xmlns:a16="http://schemas.microsoft.com/office/drawing/2014/main" id="{1885EA6D-DD42-49CA-8B7F-3F5F78FC39A5}"/>
            </a:ext>
          </a:extLst>
        </xdr:cNvPr>
        <xdr:cNvSpPr/>
      </xdr:nvSpPr>
      <xdr:spPr>
        <a:xfrm>
          <a:off x="34636075" y="863600"/>
          <a:ext cx="1028700" cy="304800"/>
        </a:xfrm>
        <a:prstGeom prst="ellipse">
          <a:avLst/>
        </a:prstGeom>
        <a:no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BE7A7BAD-73DD-4C32-AAD0-4D8716270873}">
  <we:reference id="a3b40b4f-8edf-490e-9df1-7e66f93912bf" version="1.1.0.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view="pageBreakPreview" zoomScale="80" zoomScaleNormal="150" zoomScaleSheetLayoutView="80" zoomScalePageLayoutView="150" workbookViewId="0">
      <pane xSplit="1" topLeftCell="B1" activePane="topRight" state="frozen"/>
      <selection pane="topRight" activeCell="B3" sqref="B3:J3"/>
    </sheetView>
  </sheetViews>
  <sheetFormatPr defaultColWidth="8.88671875" defaultRowHeight="14.4"/>
  <cols>
    <col min="1" max="1" width="30.109375" customWidth="1"/>
    <col min="2" max="2" width="35.5546875" style="11" customWidth="1"/>
    <col min="3" max="3" width="35.5546875" style="8" customWidth="1"/>
    <col min="4" max="7" width="35.5546875" style="9" customWidth="1"/>
    <col min="8" max="8" width="35.5546875" style="8" customWidth="1"/>
    <col min="9" max="9" width="35.5546875" style="9" customWidth="1"/>
    <col min="10" max="10" width="52.5546875" style="10" customWidth="1"/>
    <col min="11" max="11" width="16.44140625" style="8" customWidth="1"/>
  </cols>
  <sheetData>
    <row r="1" spans="1:11" s="3" customFormat="1" ht="101.4" thickBot="1">
      <c r="A1" s="2"/>
      <c r="B1" s="186" t="s">
        <v>0</v>
      </c>
      <c r="C1" s="187"/>
      <c r="D1" s="187"/>
      <c r="E1" s="187"/>
      <c r="F1" s="187"/>
      <c r="G1" s="188"/>
      <c r="H1" s="22" t="s">
        <v>1</v>
      </c>
      <c r="I1" s="21" t="s">
        <v>2</v>
      </c>
      <c r="J1" s="5" t="s">
        <v>3</v>
      </c>
      <c r="K1" s="4"/>
    </row>
    <row r="2" spans="1:11" s="17" customFormat="1" ht="28.8">
      <c r="B2" s="17" t="s">
        <v>4</v>
      </c>
      <c r="C2" s="18" t="s">
        <v>5</v>
      </c>
      <c r="D2" s="19" t="s">
        <v>6</v>
      </c>
      <c r="E2" s="19" t="s">
        <v>7</v>
      </c>
      <c r="F2" s="19" t="s">
        <v>8</v>
      </c>
      <c r="G2" s="19" t="s">
        <v>9</v>
      </c>
      <c r="H2" s="184" t="s">
        <v>10</v>
      </c>
      <c r="I2" s="185"/>
      <c r="J2" s="185"/>
      <c r="K2" s="18" t="s">
        <v>11</v>
      </c>
    </row>
    <row r="3" spans="1:11" s="13" customFormat="1" ht="186" customHeight="1">
      <c r="B3" s="14" t="s">
        <v>12</v>
      </c>
      <c r="C3" s="15" t="s">
        <v>13</v>
      </c>
      <c r="D3" s="16" t="s">
        <v>14</v>
      </c>
      <c r="E3" s="16" t="s">
        <v>15</v>
      </c>
      <c r="F3" s="16" t="s">
        <v>16</v>
      </c>
      <c r="G3" s="16" t="s">
        <v>17</v>
      </c>
      <c r="H3" s="15" t="s">
        <v>18</v>
      </c>
      <c r="I3" s="16" t="s">
        <v>19</v>
      </c>
      <c r="J3" s="20" t="s">
        <v>20</v>
      </c>
      <c r="K3" s="15"/>
    </row>
    <row r="4" spans="1:11">
      <c r="A4" s="1" t="s">
        <v>21</v>
      </c>
      <c r="B4" s="6"/>
      <c r="C4" s="7"/>
    </row>
    <row r="15" spans="1:11">
      <c r="H15" s="12"/>
    </row>
  </sheetData>
  <mergeCells count="2">
    <mergeCell ref="H2:J2"/>
    <mergeCell ref="B1:G1"/>
  </mergeCells>
  <printOptions gridLines="1"/>
  <pageMargins left="0.7" right="0.7" top="0.75" bottom="0.75" header="0.3" footer="0.3"/>
  <pageSetup paperSize="5" scale="41"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3649-3C5C-45D8-AB35-E100F837C948}">
  <dimension ref="A1:P18"/>
  <sheetViews>
    <sheetView view="pageBreakPreview" topLeftCell="C1" zoomScale="60" zoomScaleNormal="100" workbookViewId="0">
      <selection activeCell="S29" sqref="S29"/>
    </sheetView>
  </sheetViews>
  <sheetFormatPr defaultRowHeight="14.4"/>
  <cols>
    <col min="3" max="3" width="20.6640625" customWidth="1"/>
    <col min="4" max="4" width="36" customWidth="1"/>
    <col min="5" max="5" width="28.6640625" customWidth="1"/>
    <col min="6" max="6" width="27.5546875" customWidth="1"/>
    <col min="7" max="7" width="27.6640625" customWidth="1"/>
    <col min="8" max="8" width="26.44140625" customWidth="1"/>
    <col min="9" max="9" width="43.88671875" customWidth="1"/>
    <col min="10" max="10" width="33" customWidth="1"/>
    <col min="11" max="11" width="31.6640625" customWidth="1"/>
    <col min="12" max="12" width="35.5546875" customWidth="1"/>
    <col min="13" max="13" width="32" customWidth="1"/>
    <col min="14" max="14" width="28.6640625" hidden="1" customWidth="1"/>
    <col min="15" max="15" width="32.88671875" hidden="1" customWidth="1"/>
    <col min="16" max="16" width="33.5546875" hidden="1" customWidth="1"/>
  </cols>
  <sheetData>
    <row r="1" spans="1:16" ht="30" customHeight="1">
      <c r="A1" s="313" t="s">
        <v>323</v>
      </c>
      <c r="B1" s="313"/>
      <c r="C1" s="313"/>
      <c r="D1" s="313"/>
      <c r="E1" s="313"/>
      <c r="F1" s="313"/>
      <c r="G1" s="313"/>
      <c r="H1" s="313"/>
      <c r="I1" s="313"/>
      <c r="J1" s="313"/>
      <c r="K1" s="313"/>
      <c r="L1" s="313"/>
      <c r="M1" s="313"/>
      <c r="N1" s="313"/>
      <c r="O1" s="313"/>
      <c r="P1" s="313"/>
    </row>
    <row r="2" spans="1:16" s="1" customFormat="1" ht="72">
      <c r="A2" s="90">
        <v>1</v>
      </c>
      <c r="B2" s="331"/>
      <c r="C2" s="331"/>
      <c r="D2" s="131" t="s">
        <v>324</v>
      </c>
      <c r="E2" s="131" t="s">
        <v>325</v>
      </c>
      <c r="F2" s="131" t="s">
        <v>326</v>
      </c>
      <c r="G2" s="131" t="s">
        <v>327</v>
      </c>
      <c r="H2" s="131" t="s">
        <v>328</v>
      </c>
      <c r="I2" s="131" t="s">
        <v>329</v>
      </c>
      <c r="J2" s="131" t="s">
        <v>330</v>
      </c>
      <c r="K2" s="131" t="s">
        <v>331</v>
      </c>
      <c r="L2" s="126" t="s">
        <v>332</v>
      </c>
      <c r="M2" s="131" t="s">
        <v>333</v>
      </c>
      <c r="N2" s="131" t="s">
        <v>334</v>
      </c>
      <c r="O2" s="131" t="s">
        <v>335</v>
      </c>
      <c r="P2" s="131" t="s">
        <v>336</v>
      </c>
    </row>
    <row r="3" spans="1:16" ht="31.2">
      <c r="A3" s="90">
        <v>2</v>
      </c>
      <c r="B3" s="330" t="s">
        <v>34</v>
      </c>
      <c r="C3" s="330"/>
      <c r="D3" s="139" t="s">
        <v>192</v>
      </c>
      <c r="E3" s="139" t="s">
        <v>337</v>
      </c>
      <c r="F3" s="139" t="s">
        <v>338</v>
      </c>
      <c r="G3" s="139" t="s">
        <v>339</v>
      </c>
      <c r="H3" s="139" t="s">
        <v>340</v>
      </c>
      <c r="I3" s="139" t="s">
        <v>341</v>
      </c>
      <c r="J3" s="139" t="s">
        <v>342</v>
      </c>
      <c r="K3" s="139" t="s">
        <v>338</v>
      </c>
      <c r="L3" s="140" t="s">
        <v>343</v>
      </c>
      <c r="M3" s="139" t="s">
        <v>40</v>
      </c>
      <c r="N3" s="139" t="s">
        <v>344</v>
      </c>
      <c r="O3" s="139" t="s">
        <v>338</v>
      </c>
      <c r="P3" s="139" t="s">
        <v>338</v>
      </c>
    </row>
    <row r="4" spans="1:16" ht="78">
      <c r="A4" s="90">
        <v>3</v>
      </c>
      <c r="B4" s="330" t="s">
        <v>45</v>
      </c>
      <c r="C4" s="330"/>
      <c r="D4" s="139" t="s">
        <v>345</v>
      </c>
      <c r="E4" s="139" t="s">
        <v>346</v>
      </c>
      <c r="F4" s="139" t="s">
        <v>347</v>
      </c>
      <c r="G4" s="139" t="s">
        <v>348</v>
      </c>
      <c r="H4" s="139" t="s">
        <v>349</v>
      </c>
      <c r="I4" s="139" t="s">
        <v>350</v>
      </c>
      <c r="J4" s="139" t="s">
        <v>345</v>
      </c>
      <c r="K4" s="139" t="s">
        <v>351</v>
      </c>
      <c r="L4" s="140" t="s">
        <v>352</v>
      </c>
      <c r="M4" s="139" t="s">
        <v>353</v>
      </c>
      <c r="N4" s="139" t="s">
        <v>354</v>
      </c>
      <c r="O4" s="139" t="s">
        <v>349</v>
      </c>
      <c r="P4" s="139" t="s">
        <v>355</v>
      </c>
    </row>
    <row r="5" spans="1:16" ht="109.2">
      <c r="A5" s="90">
        <v>4</v>
      </c>
      <c r="B5" s="330" t="s">
        <v>55</v>
      </c>
      <c r="C5" s="330"/>
      <c r="D5" s="141" t="s">
        <v>356</v>
      </c>
      <c r="E5" s="141" t="s">
        <v>357</v>
      </c>
      <c r="F5" s="141" t="s">
        <v>358</v>
      </c>
      <c r="G5" s="141" t="s">
        <v>359</v>
      </c>
      <c r="H5" s="141" t="s">
        <v>360</v>
      </c>
      <c r="I5" s="141" t="s">
        <v>361</v>
      </c>
      <c r="J5" s="141" t="s">
        <v>362</v>
      </c>
      <c r="K5" s="141" t="s">
        <v>363</v>
      </c>
      <c r="L5" s="139" t="s">
        <v>364</v>
      </c>
      <c r="M5" s="141" t="s">
        <v>365</v>
      </c>
      <c r="N5" s="141" t="s">
        <v>366</v>
      </c>
      <c r="O5" s="141" t="s">
        <v>367</v>
      </c>
      <c r="P5" s="141" t="s">
        <v>368</v>
      </c>
    </row>
    <row r="6" spans="1:16" ht="112.5" customHeight="1">
      <c r="A6" s="90">
        <v>5</v>
      </c>
      <c r="B6" s="330" t="s">
        <v>65</v>
      </c>
      <c r="C6" s="330"/>
      <c r="D6" s="139" t="s">
        <v>369</v>
      </c>
      <c r="E6" s="139" t="s">
        <v>370</v>
      </c>
      <c r="F6" s="139" t="s">
        <v>371</v>
      </c>
      <c r="G6" s="139" t="s">
        <v>372</v>
      </c>
      <c r="H6" s="139" t="s">
        <v>373</v>
      </c>
      <c r="I6" s="139" t="s">
        <v>374</v>
      </c>
      <c r="J6" s="139" t="s">
        <v>375</v>
      </c>
      <c r="K6" s="139" t="s">
        <v>376</v>
      </c>
      <c r="L6" s="140" t="s">
        <v>377</v>
      </c>
      <c r="M6" s="139" t="s">
        <v>378</v>
      </c>
      <c r="N6" s="139" t="s">
        <v>379</v>
      </c>
      <c r="O6" s="139" t="s">
        <v>380</v>
      </c>
      <c r="P6" s="139" t="s">
        <v>381</v>
      </c>
    </row>
    <row r="7" spans="1:16" ht="15.6">
      <c r="A7" s="142">
        <v>6</v>
      </c>
      <c r="B7" s="288" t="s">
        <v>76</v>
      </c>
      <c r="C7" s="288"/>
      <c r="D7" s="143">
        <v>5</v>
      </c>
      <c r="E7" s="143">
        <v>5</v>
      </c>
      <c r="F7" s="143">
        <v>5</v>
      </c>
      <c r="G7" s="143">
        <v>5</v>
      </c>
      <c r="H7" s="143">
        <v>5</v>
      </c>
      <c r="I7" s="143">
        <v>4</v>
      </c>
      <c r="J7" s="143">
        <v>5</v>
      </c>
      <c r="K7" s="143">
        <v>5</v>
      </c>
      <c r="L7" s="143">
        <v>5</v>
      </c>
      <c r="M7" s="143">
        <v>3</v>
      </c>
      <c r="N7" s="143">
        <v>4</v>
      </c>
      <c r="O7" s="143">
        <v>5</v>
      </c>
      <c r="P7" s="143">
        <v>5</v>
      </c>
    </row>
    <row r="8" spans="1:16" ht="15.6">
      <c r="A8" s="142">
        <v>7</v>
      </c>
      <c r="B8" s="288" t="s">
        <v>77</v>
      </c>
      <c r="C8" s="288"/>
      <c r="D8" s="143">
        <v>5</v>
      </c>
      <c r="E8" s="143">
        <v>5</v>
      </c>
      <c r="F8" s="143">
        <v>5</v>
      </c>
      <c r="G8" s="143">
        <v>5</v>
      </c>
      <c r="H8" s="143">
        <v>2</v>
      </c>
      <c r="I8" s="143">
        <v>2</v>
      </c>
      <c r="J8" s="143">
        <v>4</v>
      </c>
      <c r="K8" s="143">
        <v>3</v>
      </c>
      <c r="L8" s="143">
        <v>3</v>
      </c>
      <c r="M8" s="143">
        <v>3</v>
      </c>
      <c r="N8" s="143">
        <v>4</v>
      </c>
      <c r="O8" s="143">
        <v>3</v>
      </c>
      <c r="P8" s="143">
        <v>3</v>
      </c>
    </row>
    <row r="9" spans="1:16" ht="15.6">
      <c r="A9" s="142">
        <v>8</v>
      </c>
      <c r="B9" s="288" t="s">
        <v>78</v>
      </c>
      <c r="C9" s="288"/>
      <c r="D9" s="143">
        <v>5</v>
      </c>
      <c r="E9" s="143">
        <v>5</v>
      </c>
      <c r="F9" s="143">
        <v>5</v>
      </c>
      <c r="G9" s="143">
        <v>5</v>
      </c>
      <c r="H9" s="143">
        <v>5</v>
      </c>
      <c r="I9" s="143">
        <v>5</v>
      </c>
      <c r="J9" s="143">
        <v>5</v>
      </c>
      <c r="K9" s="143">
        <v>5</v>
      </c>
      <c r="L9" s="143">
        <v>4</v>
      </c>
      <c r="M9" s="143">
        <v>4</v>
      </c>
      <c r="N9" s="143">
        <v>5</v>
      </c>
      <c r="O9" s="143">
        <v>5</v>
      </c>
      <c r="P9" s="143">
        <v>5</v>
      </c>
    </row>
    <row r="10" spans="1:16" ht="15.6">
      <c r="A10" s="142">
        <v>9</v>
      </c>
      <c r="B10" s="288" t="s">
        <v>79</v>
      </c>
      <c r="C10" s="288"/>
      <c r="D10" s="143">
        <v>5</v>
      </c>
      <c r="E10" s="143">
        <v>5</v>
      </c>
      <c r="F10" s="143">
        <v>5</v>
      </c>
      <c r="G10" s="143">
        <v>5</v>
      </c>
      <c r="H10" s="143">
        <v>5</v>
      </c>
      <c r="I10" s="143">
        <v>5</v>
      </c>
      <c r="J10" s="143">
        <v>5</v>
      </c>
      <c r="K10" s="143">
        <v>5</v>
      </c>
      <c r="L10" s="143">
        <v>5</v>
      </c>
      <c r="M10" s="143">
        <v>5</v>
      </c>
      <c r="N10" s="143">
        <v>5</v>
      </c>
      <c r="O10" s="143">
        <v>5</v>
      </c>
      <c r="P10" s="143">
        <v>5</v>
      </c>
    </row>
    <row r="11" spans="1:16" ht="15.6">
      <c r="A11" s="142">
        <v>10</v>
      </c>
      <c r="B11" s="288" t="s">
        <v>382</v>
      </c>
      <c r="C11" s="288"/>
      <c r="D11" s="143">
        <v>5</v>
      </c>
      <c r="E11" s="143">
        <v>5</v>
      </c>
      <c r="F11" s="143">
        <v>5</v>
      </c>
      <c r="G11" s="143">
        <v>5</v>
      </c>
      <c r="H11" s="143">
        <v>2</v>
      </c>
      <c r="I11" s="143">
        <v>3</v>
      </c>
      <c r="J11" s="143">
        <v>4</v>
      </c>
      <c r="K11" s="143">
        <v>3</v>
      </c>
      <c r="L11" s="143">
        <v>5</v>
      </c>
      <c r="M11" s="143">
        <v>3</v>
      </c>
      <c r="N11" s="143">
        <v>4</v>
      </c>
      <c r="O11" s="143">
        <v>4</v>
      </c>
      <c r="P11" s="143">
        <v>4</v>
      </c>
    </row>
    <row r="12" spans="1:16" ht="15.6">
      <c r="A12" s="142"/>
      <c r="B12" s="288"/>
      <c r="C12" s="288"/>
      <c r="D12" s="143">
        <v>5</v>
      </c>
      <c r="E12" s="143">
        <v>5</v>
      </c>
      <c r="F12" s="143">
        <v>5</v>
      </c>
      <c r="G12" s="143">
        <v>5</v>
      </c>
      <c r="H12" s="143">
        <v>5</v>
      </c>
      <c r="I12" s="143">
        <v>5</v>
      </c>
      <c r="J12" s="143">
        <v>3</v>
      </c>
      <c r="K12" s="143">
        <v>4</v>
      </c>
      <c r="L12" s="143">
        <v>2</v>
      </c>
      <c r="M12" s="143">
        <v>5</v>
      </c>
      <c r="N12" s="143">
        <v>2</v>
      </c>
      <c r="O12" s="143">
        <v>4</v>
      </c>
      <c r="P12" s="143">
        <v>4</v>
      </c>
    </row>
    <row r="13" spans="1:16" ht="15.6">
      <c r="A13" s="326">
        <v>11</v>
      </c>
      <c r="B13" s="328" t="s">
        <v>81</v>
      </c>
      <c r="C13" s="328"/>
      <c r="D13" s="143">
        <v>5</v>
      </c>
      <c r="E13" s="143">
        <v>5</v>
      </c>
      <c r="F13" s="143">
        <v>3</v>
      </c>
      <c r="G13" s="143">
        <v>3</v>
      </c>
      <c r="H13" s="143">
        <v>5</v>
      </c>
      <c r="I13" s="143">
        <v>2</v>
      </c>
      <c r="J13" s="143">
        <v>3</v>
      </c>
      <c r="K13" s="143">
        <v>4</v>
      </c>
      <c r="L13" s="143">
        <v>4</v>
      </c>
      <c r="M13" s="143">
        <v>5</v>
      </c>
      <c r="N13" s="143">
        <v>2</v>
      </c>
      <c r="O13" s="143">
        <v>2</v>
      </c>
      <c r="P13" s="143">
        <v>2</v>
      </c>
    </row>
    <row r="14" spans="1:16" ht="15.6">
      <c r="A14" s="326"/>
      <c r="B14" s="328"/>
      <c r="C14" s="328"/>
      <c r="D14" s="143">
        <v>4</v>
      </c>
      <c r="E14" s="143">
        <v>3</v>
      </c>
      <c r="F14" s="143">
        <v>3</v>
      </c>
      <c r="G14" s="143">
        <v>3</v>
      </c>
      <c r="H14" s="143">
        <v>3</v>
      </c>
      <c r="I14" s="143">
        <v>5</v>
      </c>
      <c r="J14" s="143">
        <v>3</v>
      </c>
      <c r="K14" s="143">
        <v>3</v>
      </c>
      <c r="L14" s="143">
        <v>4</v>
      </c>
      <c r="M14" s="143">
        <v>3</v>
      </c>
      <c r="N14" s="143">
        <v>4</v>
      </c>
      <c r="O14" s="143">
        <v>3</v>
      </c>
      <c r="P14" s="143">
        <v>3</v>
      </c>
    </row>
    <row r="15" spans="1:16" ht="16.2" thickBot="1">
      <c r="A15" s="327"/>
      <c r="B15" s="329"/>
      <c r="C15" s="329"/>
      <c r="D15" s="144">
        <v>4</v>
      </c>
      <c r="E15" s="144">
        <v>3</v>
      </c>
      <c r="F15" s="144">
        <v>3</v>
      </c>
      <c r="G15" s="144">
        <v>3</v>
      </c>
      <c r="H15" s="144">
        <v>4</v>
      </c>
      <c r="I15" s="144">
        <v>5</v>
      </c>
      <c r="J15" s="144">
        <v>3</v>
      </c>
      <c r="K15" s="144">
        <v>3</v>
      </c>
      <c r="L15" s="144">
        <v>2</v>
      </c>
      <c r="M15" s="144">
        <v>3</v>
      </c>
      <c r="N15" s="144">
        <v>4</v>
      </c>
      <c r="O15" s="144">
        <v>3</v>
      </c>
      <c r="P15" s="144">
        <v>3</v>
      </c>
    </row>
    <row r="16" spans="1:16" ht="18">
      <c r="A16" s="189" t="s">
        <v>383</v>
      </c>
      <c r="B16" s="189"/>
      <c r="C16" s="189"/>
      <c r="D16" s="48">
        <f>SUM(D7:D15)</f>
        <v>43</v>
      </c>
      <c r="E16" s="48">
        <f>SUM(E7:E15)</f>
        <v>41</v>
      </c>
      <c r="F16" s="48">
        <f t="shared" ref="F16:O16" si="0">SUM(F7:F15)</f>
        <v>39</v>
      </c>
      <c r="G16" s="48">
        <f t="shared" si="0"/>
        <v>39</v>
      </c>
      <c r="H16" s="48">
        <f>SUM(H7:H15)</f>
        <v>36</v>
      </c>
      <c r="I16" s="48">
        <f>SUM(I7:I15)</f>
        <v>36</v>
      </c>
      <c r="J16" s="48">
        <f>SUM(J7:J15)</f>
        <v>35</v>
      </c>
      <c r="K16" s="48">
        <f t="shared" si="0"/>
        <v>35</v>
      </c>
      <c r="L16" s="48">
        <f>SUM(L7:L15)</f>
        <v>34</v>
      </c>
      <c r="M16" s="48">
        <f>SUM(M7:M15)</f>
        <v>34</v>
      </c>
      <c r="N16" s="48">
        <f>SUM(N7:N15)</f>
        <v>34</v>
      </c>
      <c r="O16" s="48">
        <f t="shared" si="0"/>
        <v>34</v>
      </c>
      <c r="P16" s="48">
        <f>SUM(P7:P15)</f>
        <v>34</v>
      </c>
    </row>
    <row r="17" spans="1:16" ht="18">
      <c r="A17" s="325" t="s">
        <v>384</v>
      </c>
      <c r="B17" s="325"/>
      <c r="C17" s="325"/>
      <c r="D17" s="131">
        <v>1</v>
      </c>
      <c r="E17" s="131">
        <v>2</v>
      </c>
      <c r="F17" s="131">
        <v>3</v>
      </c>
      <c r="G17" s="131">
        <v>3</v>
      </c>
      <c r="H17" s="131">
        <v>5</v>
      </c>
      <c r="I17" s="131">
        <v>5</v>
      </c>
      <c r="J17" s="131">
        <v>7</v>
      </c>
      <c r="K17" s="131">
        <v>7</v>
      </c>
      <c r="L17" s="131">
        <v>9</v>
      </c>
      <c r="M17" s="131">
        <v>9</v>
      </c>
      <c r="N17" s="131">
        <v>9</v>
      </c>
      <c r="O17" s="131">
        <v>9</v>
      </c>
      <c r="P17" s="131">
        <v>9</v>
      </c>
    </row>
    <row r="18" spans="1:16" s="49" customFormat="1" ht="18.600000000000001" thickBot="1">
      <c r="A18" s="145"/>
      <c r="B18" s="145"/>
      <c r="C18" s="145"/>
      <c r="D18" s="146">
        <v>1</v>
      </c>
      <c r="E18" s="146">
        <v>2</v>
      </c>
      <c r="F18" s="146">
        <v>3</v>
      </c>
      <c r="G18" s="145">
        <v>4</v>
      </c>
      <c r="H18" s="146">
        <v>5</v>
      </c>
      <c r="I18" s="145">
        <v>6</v>
      </c>
      <c r="J18" s="146">
        <v>7</v>
      </c>
      <c r="K18" s="145">
        <v>8</v>
      </c>
      <c r="L18" s="146">
        <v>9</v>
      </c>
      <c r="M18" s="146">
        <v>10</v>
      </c>
      <c r="N18" s="145">
        <v>11</v>
      </c>
      <c r="O18" s="147">
        <v>12</v>
      </c>
      <c r="P18" s="147">
        <v>13</v>
      </c>
    </row>
  </sheetData>
  <mergeCells count="15">
    <mergeCell ref="B6:C6"/>
    <mergeCell ref="A1:P1"/>
    <mergeCell ref="B2:C2"/>
    <mergeCell ref="B3:C3"/>
    <mergeCell ref="B4:C4"/>
    <mergeCell ref="B5:C5"/>
    <mergeCell ref="A16:C16"/>
    <mergeCell ref="A17:C17"/>
    <mergeCell ref="B7:C7"/>
    <mergeCell ref="B8:C8"/>
    <mergeCell ref="B9:C9"/>
    <mergeCell ref="B10:C10"/>
    <mergeCell ref="B11:C12"/>
    <mergeCell ref="A13:A15"/>
    <mergeCell ref="B13:C15"/>
  </mergeCells>
  <pageMargins left="0.7" right="0.7" top="0.75" bottom="0.75" header="0.3" footer="0.3"/>
  <pageSetup scale="1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07A22-CBD9-4465-B88A-55DAC772A527}">
  <dimension ref="A1:AB14"/>
  <sheetViews>
    <sheetView view="pageBreakPreview" zoomScale="60" zoomScaleNormal="80" workbookViewId="0">
      <selection activeCell="G23" sqref="G23"/>
    </sheetView>
  </sheetViews>
  <sheetFormatPr defaultRowHeight="15.6"/>
  <cols>
    <col min="1" max="1" width="9.5546875" customWidth="1"/>
    <col min="2" max="2" width="23.109375" style="52" customWidth="1"/>
    <col min="3" max="3" width="23.109375" customWidth="1"/>
    <col min="4" max="9" width="49" customWidth="1"/>
    <col min="10" max="10" width="28.44140625" bestFit="1" customWidth="1"/>
    <col min="11" max="11" width="28.44140625" customWidth="1"/>
    <col min="12" max="12" width="44.88671875" customWidth="1"/>
    <col min="13" max="13" width="28.44140625" customWidth="1"/>
    <col min="14" max="14" width="28.5546875" customWidth="1"/>
    <col min="15" max="17" width="25.6640625" customWidth="1"/>
    <col min="18" max="18" width="30.109375" bestFit="1" customWidth="1"/>
    <col min="19" max="19" width="19.6640625" bestFit="1" customWidth="1"/>
    <col min="20" max="20" width="28.6640625" bestFit="1" customWidth="1"/>
    <col min="21" max="21" width="23.33203125" customWidth="1"/>
    <col min="22" max="22" width="24.109375" customWidth="1"/>
    <col min="23" max="23" width="24" customWidth="1"/>
    <col min="24" max="25" width="38.5546875" bestFit="1" customWidth="1"/>
  </cols>
  <sheetData>
    <row r="1" spans="1:28" ht="21">
      <c r="A1" s="266" t="s">
        <v>385</v>
      </c>
      <c r="B1" s="266"/>
      <c r="C1" s="266"/>
      <c r="D1" s="266"/>
      <c r="E1" s="266"/>
      <c r="F1" s="266"/>
      <c r="G1" s="266"/>
      <c r="H1" s="266"/>
      <c r="I1" s="266"/>
      <c r="J1" s="266"/>
      <c r="K1" s="266"/>
      <c r="L1" s="266"/>
      <c r="M1" s="266"/>
      <c r="N1" s="50"/>
      <c r="O1" s="50"/>
      <c r="P1" s="50"/>
      <c r="Q1" s="50"/>
    </row>
    <row r="2" spans="1:28" ht="54">
      <c r="A2" s="90">
        <v>1</v>
      </c>
      <c r="B2" s="279" t="s">
        <v>23</v>
      </c>
      <c r="C2" s="280"/>
      <c r="D2" s="148" t="s">
        <v>386</v>
      </c>
      <c r="E2" s="131" t="s">
        <v>387</v>
      </c>
      <c r="F2" s="148" t="s">
        <v>388</v>
      </c>
      <c r="G2" s="148" t="s">
        <v>389</v>
      </c>
      <c r="H2" s="131" t="s">
        <v>390</v>
      </c>
      <c r="I2" s="126" t="s">
        <v>391</v>
      </c>
      <c r="J2" s="131" t="s">
        <v>392</v>
      </c>
      <c r="K2" s="148" t="s">
        <v>393</v>
      </c>
      <c r="L2" s="149" t="s">
        <v>394</v>
      </c>
      <c r="M2" s="131" t="s">
        <v>395</v>
      </c>
      <c r="Z2" s="14"/>
      <c r="AA2" s="14"/>
      <c r="AB2" s="20"/>
    </row>
    <row r="3" spans="1:28" ht="31.2">
      <c r="A3" s="90">
        <v>2</v>
      </c>
      <c r="B3" s="279" t="s">
        <v>34</v>
      </c>
      <c r="C3" s="334"/>
      <c r="D3" s="104" t="s">
        <v>396</v>
      </c>
      <c r="E3" s="104" t="s">
        <v>397</v>
      </c>
      <c r="F3" s="104" t="s">
        <v>95</v>
      </c>
      <c r="G3" s="104" t="s">
        <v>398</v>
      </c>
      <c r="H3" s="104" t="s">
        <v>399</v>
      </c>
      <c r="I3" s="104" t="s">
        <v>98</v>
      </c>
      <c r="J3" s="104" t="s">
        <v>400</v>
      </c>
      <c r="K3" s="104" t="s">
        <v>95</v>
      </c>
      <c r="L3" s="104" t="s">
        <v>401</v>
      </c>
      <c r="M3" s="104" t="s">
        <v>402</v>
      </c>
      <c r="Z3" s="14"/>
      <c r="AA3" s="14"/>
      <c r="AB3" s="20"/>
    </row>
    <row r="4" spans="1:28" ht="93.6">
      <c r="A4" s="90">
        <v>3</v>
      </c>
      <c r="B4" s="307" t="s">
        <v>45</v>
      </c>
      <c r="C4" s="308"/>
      <c r="D4" s="104" t="s">
        <v>403</v>
      </c>
      <c r="E4" s="104" t="s">
        <v>404</v>
      </c>
      <c r="F4" s="104" t="s">
        <v>405</v>
      </c>
      <c r="G4" s="104" t="s">
        <v>406</v>
      </c>
      <c r="H4" s="104" t="s">
        <v>407</v>
      </c>
      <c r="I4" s="104" t="s">
        <v>408</v>
      </c>
      <c r="J4" s="104" t="s">
        <v>403</v>
      </c>
      <c r="K4" s="104" t="s">
        <v>409</v>
      </c>
      <c r="L4" s="104" t="s">
        <v>410</v>
      </c>
      <c r="M4" s="104" t="s">
        <v>411</v>
      </c>
      <c r="Z4" s="14"/>
      <c r="AA4" s="14"/>
      <c r="AB4" s="20"/>
    </row>
    <row r="5" spans="1:28" ht="62.4">
      <c r="A5" s="90">
        <v>4</v>
      </c>
      <c r="B5" s="307" t="s">
        <v>55</v>
      </c>
      <c r="C5" s="308"/>
      <c r="D5" s="104" t="s">
        <v>412</v>
      </c>
      <c r="E5" s="104" t="s">
        <v>413</v>
      </c>
      <c r="F5" s="104" t="s">
        <v>412</v>
      </c>
      <c r="G5" s="104" t="s">
        <v>414</v>
      </c>
      <c r="H5" s="104" t="s">
        <v>412</v>
      </c>
      <c r="I5" s="104" t="s">
        <v>415</v>
      </c>
      <c r="J5" s="104" t="s">
        <v>412</v>
      </c>
      <c r="K5" s="104" t="s">
        <v>412</v>
      </c>
      <c r="L5" s="104" t="s">
        <v>416</v>
      </c>
      <c r="M5" s="104" t="s">
        <v>412</v>
      </c>
      <c r="Z5" s="14"/>
      <c r="AA5" s="14"/>
      <c r="AB5" s="20"/>
    </row>
    <row r="6" spans="1:28" ht="123" customHeight="1">
      <c r="A6" s="90">
        <v>5</v>
      </c>
      <c r="B6" s="279" t="s">
        <v>65</v>
      </c>
      <c r="C6" s="334"/>
      <c r="D6" s="51" t="s">
        <v>417</v>
      </c>
      <c r="E6" s="104" t="s">
        <v>418</v>
      </c>
      <c r="F6" s="150" t="s">
        <v>419</v>
      </c>
      <c r="G6" s="150" t="s">
        <v>420</v>
      </c>
      <c r="H6" s="104" t="s">
        <v>421</v>
      </c>
      <c r="I6" s="104" t="s">
        <v>422</v>
      </c>
      <c r="J6" s="104" t="s">
        <v>423</v>
      </c>
      <c r="K6" s="104" t="s">
        <v>424</v>
      </c>
      <c r="L6" s="104" t="s">
        <v>425</v>
      </c>
      <c r="M6" s="104" t="s">
        <v>426</v>
      </c>
      <c r="Z6" s="14"/>
      <c r="AA6" s="14"/>
      <c r="AB6" s="20"/>
    </row>
    <row r="7" spans="1:28" s="26" customFormat="1" ht="18">
      <c r="A7" s="95">
        <v>6</v>
      </c>
      <c r="B7" s="303" t="s">
        <v>76</v>
      </c>
      <c r="C7" s="304"/>
      <c r="D7" s="138">
        <v>5</v>
      </c>
      <c r="E7" s="105">
        <v>5</v>
      </c>
      <c r="F7" s="138">
        <v>5</v>
      </c>
      <c r="G7" s="138">
        <v>5</v>
      </c>
      <c r="H7" s="138">
        <v>5</v>
      </c>
      <c r="I7" s="138">
        <v>5</v>
      </c>
      <c r="J7" s="105">
        <v>5</v>
      </c>
      <c r="K7" s="138">
        <v>5</v>
      </c>
      <c r="L7" s="138">
        <v>3</v>
      </c>
      <c r="M7" s="138">
        <v>5</v>
      </c>
      <c r="Z7" s="24"/>
      <c r="AA7" s="24"/>
      <c r="AB7" s="25"/>
    </row>
    <row r="8" spans="1:28" ht="18">
      <c r="A8" s="95">
        <v>7</v>
      </c>
      <c r="B8" s="303" t="s">
        <v>77</v>
      </c>
      <c r="C8" s="304"/>
      <c r="D8" s="138">
        <v>5</v>
      </c>
      <c r="E8" s="105">
        <v>5</v>
      </c>
      <c r="F8" s="138">
        <v>4</v>
      </c>
      <c r="G8" s="138">
        <v>4</v>
      </c>
      <c r="H8" s="138">
        <v>3</v>
      </c>
      <c r="I8" s="138">
        <v>3</v>
      </c>
      <c r="J8" s="105">
        <v>4</v>
      </c>
      <c r="K8" s="138">
        <v>3</v>
      </c>
      <c r="L8" s="138">
        <v>0</v>
      </c>
      <c r="M8" s="138">
        <v>5</v>
      </c>
      <c r="Z8" s="11"/>
      <c r="AA8" s="11"/>
      <c r="AB8" s="27"/>
    </row>
    <row r="9" spans="1:28" ht="18">
      <c r="A9" s="95">
        <v>8</v>
      </c>
      <c r="B9" s="303" t="s">
        <v>78</v>
      </c>
      <c r="C9" s="304"/>
      <c r="D9" s="138">
        <v>5</v>
      </c>
      <c r="E9" s="105">
        <v>5</v>
      </c>
      <c r="F9" s="138">
        <v>5</v>
      </c>
      <c r="G9" s="138">
        <v>5</v>
      </c>
      <c r="H9" s="138">
        <v>3</v>
      </c>
      <c r="I9" s="138">
        <v>5</v>
      </c>
      <c r="J9" s="105">
        <v>5</v>
      </c>
      <c r="K9" s="138">
        <v>5</v>
      </c>
      <c r="L9" s="138">
        <v>0</v>
      </c>
      <c r="M9" s="138">
        <v>5</v>
      </c>
    </row>
    <row r="10" spans="1:28" ht="18">
      <c r="A10" s="95">
        <v>9</v>
      </c>
      <c r="B10" s="303" t="s">
        <v>79</v>
      </c>
      <c r="C10" s="304"/>
      <c r="D10" s="138">
        <v>5</v>
      </c>
      <c r="E10" s="105">
        <v>5</v>
      </c>
      <c r="F10" s="138">
        <v>5</v>
      </c>
      <c r="G10" s="138">
        <v>5</v>
      </c>
      <c r="H10" s="138">
        <v>5</v>
      </c>
      <c r="I10" s="138">
        <v>4</v>
      </c>
      <c r="J10" s="105">
        <v>4</v>
      </c>
      <c r="K10" s="138">
        <v>5</v>
      </c>
      <c r="L10" s="138">
        <v>3</v>
      </c>
      <c r="M10" s="138">
        <v>5</v>
      </c>
    </row>
    <row r="11" spans="1:28" ht="18">
      <c r="A11" s="95">
        <v>10</v>
      </c>
      <c r="B11" s="332" t="s">
        <v>227</v>
      </c>
      <c r="C11" s="333"/>
      <c r="D11" s="138">
        <v>5</v>
      </c>
      <c r="E11" s="105">
        <v>5</v>
      </c>
      <c r="F11" s="138">
        <v>4</v>
      </c>
      <c r="G11" s="138">
        <v>4</v>
      </c>
      <c r="H11" s="138">
        <v>4</v>
      </c>
      <c r="I11" s="138">
        <v>3</v>
      </c>
      <c r="J11" s="105">
        <v>3</v>
      </c>
      <c r="K11" s="138">
        <v>3</v>
      </c>
      <c r="L11" s="138">
        <v>2</v>
      </c>
      <c r="M11" s="138">
        <v>5</v>
      </c>
    </row>
    <row r="12" spans="1:28" ht="18.600000000000001" thickBot="1">
      <c r="A12" s="95">
        <v>11</v>
      </c>
      <c r="B12" s="303" t="s">
        <v>81</v>
      </c>
      <c r="C12" s="304"/>
      <c r="D12" s="138">
        <v>5</v>
      </c>
      <c r="E12" s="105">
        <v>2</v>
      </c>
      <c r="F12" s="138">
        <v>4</v>
      </c>
      <c r="G12" s="138">
        <v>3</v>
      </c>
      <c r="H12" s="151">
        <v>4</v>
      </c>
      <c r="I12" s="151">
        <v>4</v>
      </c>
      <c r="J12" s="105">
        <v>3</v>
      </c>
      <c r="K12" s="138">
        <v>2</v>
      </c>
      <c r="L12" s="138">
        <v>2</v>
      </c>
      <c r="M12" s="138">
        <v>3</v>
      </c>
    </row>
    <row r="13" spans="1:28" ht="18">
      <c r="A13" s="299" t="s">
        <v>82</v>
      </c>
      <c r="B13" s="300"/>
      <c r="C13" s="300"/>
      <c r="D13" s="126">
        <f t="shared" ref="D13:M13" si="0">SUM(D7:D12)</f>
        <v>30</v>
      </c>
      <c r="E13" s="126">
        <f t="shared" si="0"/>
        <v>27</v>
      </c>
      <c r="F13" s="126">
        <f t="shared" si="0"/>
        <v>27</v>
      </c>
      <c r="G13" s="126">
        <f t="shared" si="0"/>
        <v>26</v>
      </c>
      <c r="H13" s="126">
        <f t="shared" si="0"/>
        <v>24</v>
      </c>
      <c r="I13" s="126">
        <f t="shared" si="0"/>
        <v>24</v>
      </c>
      <c r="J13" s="126">
        <f t="shared" si="0"/>
        <v>24</v>
      </c>
      <c r="K13" s="126">
        <f t="shared" si="0"/>
        <v>23</v>
      </c>
      <c r="L13" s="126">
        <f t="shared" si="0"/>
        <v>10</v>
      </c>
      <c r="M13" s="126">
        <f t="shared" si="0"/>
        <v>28</v>
      </c>
    </row>
    <row r="14" spans="1:28" ht="18">
      <c r="A14" s="301" t="s">
        <v>83</v>
      </c>
      <c r="B14" s="302"/>
      <c r="C14" s="302"/>
      <c r="D14" s="126">
        <v>1</v>
      </c>
      <c r="E14" s="126">
        <v>2</v>
      </c>
      <c r="F14" s="126">
        <v>3</v>
      </c>
      <c r="G14" s="126">
        <v>4</v>
      </c>
      <c r="H14" s="131">
        <v>5</v>
      </c>
      <c r="I14" s="131">
        <v>6</v>
      </c>
      <c r="J14" s="126">
        <v>7</v>
      </c>
      <c r="K14" s="131">
        <v>8</v>
      </c>
      <c r="L14" s="131">
        <v>9</v>
      </c>
      <c r="M14" s="126">
        <v>10</v>
      </c>
    </row>
  </sheetData>
  <mergeCells count="14">
    <mergeCell ref="B6:C6"/>
    <mergeCell ref="A1:M1"/>
    <mergeCell ref="B2:C2"/>
    <mergeCell ref="B3:C3"/>
    <mergeCell ref="B4:C4"/>
    <mergeCell ref="B5:C5"/>
    <mergeCell ref="A13:C13"/>
    <mergeCell ref="A14:C14"/>
    <mergeCell ref="B7:C7"/>
    <mergeCell ref="B8:C8"/>
    <mergeCell ref="B9:C9"/>
    <mergeCell ref="B10:C10"/>
    <mergeCell ref="B11:C11"/>
    <mergeCell ref="B12:C12"/>
  </mergeCells>
  <pageMargins left="0.7" right="0.7" top="0.75" bottom="0.75" header="0.3" footer="0.3"/>
  <pageSetup scale="1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B8915-1052-49A4-B8FE-BD922E68FD25}">
  <dimension ref="A1:U18"/>
  <sheetViews>
    <sheetView view="pageBreakPreview" zoomScale="60" zoomScaleNormal="80" workbookViewId="0">
      <selection activeCell="K22" sqref="K22"/>
    </sheetView>
  </sheetViews>
  <sheetFormatPr defaultColWidth="8.88671875" defaultRowHeight="14.4"/>
  <cols>
    <col min="1" max="1" width="9.44140625" customWidth="1"/>
    <col min="2" max="2" width="16.5546875" customWidth="1"/>
    <col min="3" max="3" width="13" customWidth="1"/>
    <col min="4" max="4" width="48.44140625" customWidth="1"/>
    <col min="5" max="5" width="22" customWidth="1"/>
    <col min="6" max="6" width="23.6640625" customWidth="1"/>
    <col min="7" max="7" width="19.6640625" customWidth="1"/>
    <col min="8" max="8" width="29.33203125" customWidth="1"/>
    <col min="9" max="9" width="18" customWidth="1"/>
    <col min="10" max="10" width="48.109375" style="54" customWidth="1"/>
    <col min="11" max="11" width="54.33203125" customWidth="1"/>
    <col min="12" max="12" width="81.6640625" customWidth="1"/>
    <col min="13" max="13" width="60.5546875" customWidth="1"/>
    <col min="14" max="14" width="31" customWidth="1"/>
  </cols>
  <sheetData>
    <row r="1" spans="1:21" ht="21">
      <c r="A1" s="350" t="s">
        <v>427</v>
      </c>
      <c r="B1" s="204"/>
      <c r="C1" s="204"/>
      <c r="D1" s="204"/>
      <c r="E1" s="204"/>
      <c r="F1" s="204"/>
      <c r="G1" s="204"/>
      <c r="H1" s="204"/>
      <c r="I1" s="204"/>
      <c r="J1" s="204"/>
      <c r="K1" s="204"/>
      <c r="L1" s="204"/>
      <c r="M1" s="204"/>
    </row>
    <row r="2" spans="1:21" ht="78">
      <c r="A2" s="90">
        <v>1</v>
      </c>
      <c r="B2" s="202" t="s">
        <v>23</v>
      </c>
      <c r="C2" s="203"/>
      <c r="D2" s="152" t="s">
        <v>428</v>
      </c>
      <c r="E2" s="152" t="s">
        <v>429</v>
      </c>
      <c r="F2" s="53" t="s">
        <v>430</v>
      </c>
      <c r="G2" s="53" t="s">
        <v>431</v>
      </c>
      <c r="H2" s="152" t="s">
        <v>432</v>
      </c>
      <c r="I2" s="153" t="s">
        <v>433</v>
      </c>
      <c r="J2" s="152" t="s">
        <v>434</v>
      </c>
      <c r="K2" s="152" t="s">
        <v>435</v>
      </c>
      <c r="L2" s="152" t="s">
        <v>436</v>
      </c>
      <c r="M2" s="153" t="s">
        <v>437</v>
      </c>
      <c r="O2" s="13"/>
      <c r="P2" s="14"/>
      <c r="Q2" s="14"/>
      <c r="R2" s="14"/>
      <c r="S2" s="14"/>
      <c r="T2" s="14"/>
      <c r="U2" s="14"/>
    </row>
    <row r="3" spans="1:21" ht="31.2">
      <c r="A3" s="90">
        <v>2</v>
      </c>
      <c r="B3" s="202" t="s">
        <v>34</v>
      </c>
      <c r="C3" s="203"/>
      <c r="D3" s="104" t="s">
        <v>438</v>
      </c>
      <c r="E3" s="104" t="s">
        <v>337</v>
      </c>
      <c r="F3" s="104" t="s">
        <v>439</v>
      </c>
      <c r="G3" s="104" t="s">
        <v>337</v>
      </c>
      <c r="H3" s="104" t="s">
        <v>440</v>
      </c>
      <c r="I3" s="104" t="s">
        <v>441</v>
      </c>
      <c r="J3" s="104" t="s">
        <v>442</v>
      </c>
      <c r="K3" s="104" t="s">
        <v>443</v>
      </c>
      <c r="L3" s="104" t="s">
        <v>438</v>
      </c>
      <c r="M3" s="104" t="s">
        <v>444</v>
      </c>
      <c r="O3" s="13"/>
      <c r="P3" s="14"/>
      <c r="Q3" s="14"/>
      <c r="R3" s="14"/>
      <c r="S3" s="14"/>
      <c r="T3" s="14"/>
      <c r="U3" s="14"/>
    </row>
    <row r="4" spans="1:21" ht="46.8">
      <c r="A4" s="90">
        <v>3</v>
      </c>
      <c r="B4" s="205" t="s">
        <v>45</v>
      </c>
      <c r="C4" s="206"/>
      <c r="D4" s="154" t="s">
        <v>445</v>
      </c>
      <c r="E4" s="104" t="s">
        <v>446</v>
      </c>
      <c r="F4" s="154" t="s">
        <v>447</v>
      </c>
      <c r="G4" s="104" t="s">
        <v>448</v>
      </c>
      <c r="H4" s="104" t="s">
        <v>449</v>
      </c>
      <c r="I4" s="154" t="s">
        <v>450</v>
      </c>
      <c r="J4" s="104" t="s">
        <v>451</v>
      </c>
      <c r="K4" s="154" t="s">
        <v>449</v>
      </c>
      <c r="L4" s="104" t="s">
        <v>452</v>
      </c>
      <c r="M4" s="154" t="s">
        <v>453</v>
      </c>
      <c r="O4" s="13"/>
      <c r="P4" s="14"/>
      <c r="Q4" s="14"/>
      <c r="R4" s="14"/>
      <c r="S4" s="14"/>
      <c r="T4" s="14"/>
      <c r="U4" s="14"/>
    </row>
    <row r="5" spans="1:21" ht="156">
      <c r="A5" s="90">
        <v>4</v>
      </c>
      <c r="B5" s="205" t="s">
        <v>55</v>
      </c>
      <c r="C5" s="206"/>
      <c r="D5" s="104" t="s">
        <v>454</v>
      </c>
      <c r="E5" s="104" t="s">
        <v>455</v>
      </c>
      <c r="F5" s="104" t="s">
        <v>456</v>
      </c>
      <c r="G5" s="104" t="s">
        <v>457</v>
      </c>
      <c r="H5" s="104" t="s">
        <v>458</v>
      </c>
      <c r="I5" s="104" t="s">
        <v>459</v>
      </c>
      <c r="J5" s="104" t="s">
        <v>460</v>
      </c>
      <c r="K5" s="104" t="s">
        <v>461</v>
      </c>
      <c r="L5" s="104" t="s">
        <v>462</v>
      </c>
      <c r="M5" s="104" t="s">
        <v>463</v>
      </c>
      <c r="O5" s="13"/>
      <c r="P5" s="14"/>
      <c r="Q5" s="14"/>
      <c r="R5" s="14"/>
      <c r="S5" s="14"/>
      <c r="T5" s="14"/>
      <c r="U5" s="14"/>
    </row>
    <row r="6" spans="1:21" ht="201.6">
      <c r="A6" s="90">
        <v>5</v>
      </c>
      <c r="B6" s="202" t="s">
        <v>65</v>
      </c>
      <c r="C6" s="203"/>
      <c r="D6" s="122" t="s">
        <v>464</v>
      </c>
      <c r="E6" s="122" t="s">
        <v>465</v>
      </c>
      <c r="F6" s="122" t="s">
        <v>466</v>
      </c>
      <c r="G6" s="122" t="s">
        <v>467</v>
      </c>
      <c r="H6" s="122" t="s">
        <v>468</v>
      </c>
      <c r="I6" s="122" t="s">
        <v>469</v>
      </c>
      <c r="J6" s="122" t="s">
        <v>470</v>
      </c>
      <c r="K6" s="122" t="s">
        <v>471</v>
      </c>
      <c r="L6" s="122" t="s">
        <v>472</v>
      </c>
      <c r="M6" s="122" t="s">
        <v>473</v>
      </c>
      <c r="O6" s="13"/>
      <c r="P6" s="14"/>
      <c r="Q6" s="14"/>
      <c r="R6" s="14"/>
      <c r="S6" s="14"/>
      <c r="T6" s="14"/>
      <c r="U6" s="14"/>
    </row>
    <row r="7" spans="1:21" s="26" customFormat="1" ht="18">
      <c r="A7" s="95">
        <v>6</v>
      </c>
      <c r="B7" s="155" t="s">
        <v>76</v>
      </c>
      <c r="C7" s="156"/>
      <c r="D7" s="157">
        <v>5</v>
      </c>
      <c r="E7" s="157">
        <v>5</v>
      </c>
      <c r="F7" s="157">
        <v>5</v>
      </c>
      <c r="G7" s="157">
        <v>4</v>
      </c>
      <c r="H7" s="158">
        <v>5</v>
      </c>
      <c r="I7" s="157">
        <v>3</v>
      </c>
      <c r="J7" s="158">
        <v>5</v>
      </c>
      <c r="K7" s="158">
        <v>4</v>
      </c>
      <c r="L7" s="157">
        <v>4</v>
      </c>
      <c r="M7" s="157">
        <v>2</v>
      </c>
      <c r="P7" s="33"/>
      <c r="Q7" s="33"/>
      <c r="R7" s="24"/>
      <c r="S7" s="24"/>
      <c r="T7" s="24"/>
      <c r="U7" s="24"/>
    </row>
    <row r="8" spans="1:21" ht="15.6">
      <c r="A8" s="95">
        <v>7</v>
      </c>
      <c r="B8" s="336" t="s">
        <v>77</v>
      </c>
      <c r="C8" s="337"/>
      <c r="D8" s="157">
        <v>5</v>
      </c>
      <c r="E8" s="157">
        <v>5</v>
      </c>
      <c r="F8" s="157">
        <v>4</v>
      </c>
      <c r="G8" s="157">
        <v>4</v>
      </c>
      <c r="H8" s="158">
        <v>2</v>
      </c>
      <c r="I8" s="157">
        <v>5</v>
      </c>
      <c r="J8" s="158">
        <v>3</v>
      </c>
      <c r="K8" s="158">
        <v>3</v>
      </c>
      <c r="L8" s="157">
        <v>2</v>
      </c>
      <c r="M8" s="157">
        <v>3</v>
      </c>
      <c r="P8" s="11"/>
      <c r="Q8" s="11"/>
      <c r="R8" s="11"/>
      <c r="S8" s="11"/>
      <c r="T8" s="11"/>
      <c r="U8" s="11"/>
    </row>
    <row r="9" spans="1:21" ht="15.6">
      <c r="A9" s="95">
        <v>8</v>
      </c>
      <c r="B9" s="155" t="s">
        <v>78</v>
      </c>
      <c r="C9" s="156"/>
      <c r="D9" s="157">
        <v>5</v>
      </c>
      <c r="E9" s="157">
        <v>5</v>
      </c>
      <c r="F9" s="157">
        <v>5</v>
      </c>
      <c r="G9" s="157">
        <v>5</v>
      </c>
      <c r="H9" s="157">
        <v>5</v>
      </c>
      <c r="I9" s="157">
        <v>5</v>
      </c>
      <c r="J9" s="157">
        <v>3</v>
      </c>
      <c r="K9" s="157">
        <v>4</v>
      </c>
      <c r="L9" s="157">
        <v>4</v>
      </c>
      <c r="M9" s="157">
        <v>3</v>
      </c>
    </row>
    <row r="10" spans="1:21" ht="15.6">
      <c r="A10" s="95">
        <v>9</v>
      </c>
      <c r="B10" s="336" t="s">
        <v>79</v>
      </c>
      <c r="C10" s="337"/>
      <c r="D10" s="157">
        <v>5</v>
      </c>
      <c r="E10" s="157">
        <v>5</v>
      </c>
      <c r="F10" s="157">
        <v>5</v>
      </c>
      <c r="G10" s="157">
        <v>5</v>
      </c>
      <c r="H10" s="157">
        <v>5</v>
      </c>
      <c r="I10" s="157">
        <v>4</v>
      </c>
      <c r="J10" s="157">
        <v>5</v>
      </c>
      <c r="K10" s="157">
        <v>4</v>
      </c>
      <c r="L10" s="157">
        <v>3</v>
      </c>
      <c r="M10" s="157">
        <v>3</v>
      </c>
    </row>
    <row r="11" spans="1:21" ht="15.6">
      <c r="A11" s="95">
        <v>10</v>
      </c>
      <c r="B11" s="338" t="s">
        <v>227</v>
      </c>
      <c r="C11" s="339"/>
      <c r="D11" s="157">
        <v>5</v>
      </c>
      <c r="E11" s="157">
        <v>5</v>
      </c>
      <c r="F11" s="157">
        <v>4</v>
      </c>
      <c r="G11" s="157">
        <v>5</v>
      </c>
      <c r="H11" s="158">
        <v>4</v>
      </c>
      <c r="I11" s="157">
        <v>5</v>
      </c>
      <c r="J11" s="158">
        <v>4</v>
      </c>
      <c r="K11" s="158">
        <v>4</v>
      </c>
      <c r="L11" s="157">
        <v>3</v>
      </c>
      <c r="M11" s="157">
        <v>3</v>
      </c>
    </row>
    <row r="12" spans="1:21" ht="15.6">
      <c r="A12" s="95"/>
      <c r="B12" s="340"/>
      <c r="C12" s="341"/>
      <c r="D12" s="157">
        <v>5</v>
      </c>
      <c r="E12" s="157">
        <v>5</v>
      </c>
      <c r="F12" s="157">
        <v>5</v>
      </c>
      <c r="G12" s="157">
        <v>5</v>
      </c>
      <c r="H12" s="158">
        <v>5</v>
      </c>
      <c r="I12" s="157">
        <v>4</v>
      </c>
      <c r="J12" s="158">
        <v>1</v>
      </c>
      <c r="K12" s="158">
        <v>2</v>
      </c>
      <c r="L12" s="157">
        <v>4</v>
      </c>
      <c r="M12" s="157">
        <v>3</v>
      </c>
    </row>
    <row r="13" spans="1:21" ht="15.6">
      <c r="A13" s="197">
        <v>11</v>
      </c>
      <c r="B13" s="343" t="s">
        <v>81</v>
      </c>
      <c r="C13" s="344"/>
      <c r="D13" s="158">
        <v>3</v>
      </c>
      <c r="E13" s="157">
        <v>3</v>
      </c>
      <c r="F13" s="158">
        <v>3</v>
      </c>
      <c r="G13" s="158">
        <v>2</v>
      </c>
      <c r="H13" s="158">
        <v>3</v>
      </c>
      <c r="I13" s="158">
        <v>1</v>
      </c>
      <c r="J13" s="158">
        <v>2</v>
      </c>
      <c r="K13" s="158">
        <v>2</v>
      </c>
      <c r="L13" s="158">
        <v>2</v>
      </c>
      <c r="M13" s="158">
        <v>2</v>
      </c>
    </row>
    <row r="14" spans="1:21" ht="15.6">
      <c r="A14" s="198"/>
      <c r="B14" s="345"/>
      <c r="C14" s="346"/>
      <c r="D14" s="158">
        <v>5</v>
      </c>
      <c r="E14" s="158">
        <v>3</v>
      </c>
      <c r="F14" s="158">
        <v>3</v>
      </c>
      <c r="G14" s="158">
        <v>3</v>
      </c>
      <c r="H14" s="158">
        <v>3</v>
      </c>
      <c r="I14" s="158">
        <v>2</v>
      </c>
      <c r="J14" s="158">
        <v>3</v>
      </c>
      <c r="K14" s="158">
        <v>2</v>
      </c>
      <c r="L14" s="158">
        <v>2</v>
      </c>
      <c r="M14" s="158">
        <v>2</v>
      </c>
    </row>
    <row r="15" spans="1:21" ht="15.6">
      <c r="A15" s="342"/>
      <c r="B15" s="347"/>
      <c r="C15" s="348"/>
      <c r="D15" s="158">
        <v>5</v>
      </c>
      <c r="E15" s="158">
        <v>3</v>
      </c>
      <c r="F15" s="158">
        <v>3</v>
      </c>
      <c r="G15" s="158">
        <v>3</v>
      </c>
      <c r="H15" s="158">
        <v>3</v>
      </c>
      <c r="I15" s="158">
        <v>2</v>
      </c>
      <c r="J15" s="158">
        <v>3</v>
      </c>
      <c r="K15" s="158">
        <v>2</v>
      </c>
      <c r="L15" s="158">
        <v>2</v>
      </c>
      <c r="M15" s="158">
        <v>2</v>
      </c>
    </row>
    <row r="16" spans="1:21" s="45" customFormat="1" ht="18">
      <c r="A16" s="159"/>
      <c r="B16" s="349" t="s">
        <v>321</v>
      </c>
      <c r="C16" s="349"/>
      <c r="D16" s="126">
        <f t="shared" ref="D16:M16" si="0">SUM(D7:D15)</f>
        <v>43</v>
      </c>
      <c r="E16" s="126">
        <f t="shared" si="0"/>
        <v>39</v>
      </c>
      <c r="F16" s="126">
        <f t="shared" si="0"/>
        <v>37</v>
      </c>
      <c r="G16" s="126">
        <f t="shared" si="0"/>
        <v>36</v>
      </c>
      <c r="H16" s="126">
        <f t="shared" si="0"/>
        <v>35</v>
      </c>
      <c r="I16" s="126">
        <f t="shared" si="0"/>
        <v>31</v>
      </c>
      <c r="J16" s="126">
        <f t="shared" si="0"/>
        <v>29</v>
      </c>
      <c r="K16" s="126">
        <f t="shared" si="0"/>
        <v>27</v>
      </c>
      <c r="L16" s="126">
        <f t="shared" si="0"/>
        <v>26</v>
      </c>
      <c r="M16" s="126">
        <f t="shared" si="0"/>
        <v>23</v>
      </c>
    </row>
    <row r="17" spans="1:13" s="45" customFormat="1" ht="20.100000000000001" customHeight="1">
      <c r="A17" s="86"/>
      <c r="B17" s="335" t="s">
        <v>322</v>
      </c>
      <c r="C17" s="335"/>
      <c r="D17" s="126">
        <v>1</v>
      </c>
      <c r="E17" s="126">
        <v>2</v>
      </c>
      <c r="F17" s="126">
        <v>3</v>
      </c>
      <c r="G17" s="126">
        <v>4</v>
      </c>
      <c r="H17" s="126">
        <v>5</v>
      </c>
      <c r="I17" s="44">
        <v>6</v>
      </c>
      <c r="J17" s="126">
        <v>7</v>
      </c>
      <c r="K17" s="126">
        <v>8</v>
      </c>
      <c r="L17" s="126">
        <v>9</v>
      </c>
      <c r="M17" s="126">
        <v>10</v>
      </c>
    </row>
    <row r="18" spans="1:13">
      <c r="I18" s="160"/>
    </row>
  </sheetData>
  <mergeCells count="13">
    <mergeCell ref="B6:C6"/>
    <mergeCell ref="A1:M1"/>
    <mergeCell ref="B2:C2"/>
    <mergeCell ref="B3:C3"/>
    <mergeCell ref="B4:C4"/>
    <mergeCell ref="B5:C5"/>
    <mergeCell ref="B17:C17"/>
    <mergeCell ref="B8:C8"/>
    <mergeCell ref="B10:C10"/>
    <mergeCell ref="B11:C12"/>
    <mergeCell ref="A13:A15"/>
    <mergeCell ref="B13:C15"/>
    <mergeCell ref="B16:C16"/>
  </mergeCells>
  <pageMargins left="0.7" right="0.7" top="0.75" bottom="0.75" header="0.3" footer="0.3"/>
  <pageSetup scale="2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6A381-FD9D-4734-B8AF-28C3AFF496A9}">
  <sheetPr>
    <pageSetUpPr fitToPage="1"/>
  </sheetPr>
  <dimension ref="A1:AA16"/>
  <sheetViews>
    <sheetView view="pageLayout" topLeftCell="F1" zoomScaleNormal="90" workbookViewId="0">
      <selection activeCell="I4" sqref="I4"/>
    </sheetView>
  </sheetViews>
  <sheetFormatPr defaultColWidth="8.88671875" defaultRowHeight="14.4"/>
  <cols>
    <col min="1" max="1" width="9.44140625" customWidth="1"/>
    <col min="2" max="3" width="23.109375" customWidth="1"/>
    <col min="4" max="15" width="25.6640625" customWidth="1"/>
  </cols>
  <sheetData>
    <row r="1" spans="1:27" ht="21">
      <c r="A1" s="266" t="s">
        <v>566</v>
      </c>
      <c r="B1" s="266"/>
      <c r="C1" s="266"/>
      <c r="D1" s="266"/>
      <c r="E1" s="266"/>
      <c r="F1" s="266"/>
      <c r="G1" s="266"/>
      <c r="H1" s="266"/>
      <c r="I1" s="266"/>
      <c r="J1" s="266"/>
      <c r="K1" s="266"/>
      <c r="L1" s="266"/>
      <c r="M1" s="266"/>
      <c r="N1" s="87"/>
      <c r="O1" s="87"/>
    </row>
    <row r="2" spans="1:27" ht="54">
      <c r="A2" s="90">
        <v>1</v>
      </c>
      <c r="B2" s="279" t="s">
        <v>23</v>
      </c>
      <c r="C2" s="280"/>
      <c r="D2" s="132" t="s">
        <v>567</v>
      </c>
      <c r="E2" s="132" t="s">
        <v>568</v>
      </c>
      <c r="F2" s="132" t="s">
        <v>569</v>
      </c>
      <c r="G2" s="174" t="s">
        <v>570</v>
      </c>
      <c r="H2" s="174" t="s">
        <v>571</v>
      </c>
      <c r="I2" s="131" t="s">
        <v>572</v>
      </c>
      <c r="J2" s="131" t="s">
        <v>573</v>
      </c>
      <c r="K2" s="131" t="s">
        <v>574</v>
      </c>
      <c r="L2" s="175" t="s">
        <v>575</v>
      </c>
      <c r="M2" s="131" t="s">
        <v>576</v>
      </c>
      <c r="N2" s="79"/>
      <c r="O2" s="131"/>
      <c r="R2" s="13"/>
      <c r="S2" s="14"/>
      <c r="T2" s="14"/>
      <c r="U2" s="14"/>
      <c r="V2" s="14"/>
      <c r="W2" s="14"/>
      <c r="X2" s="14"/>
      <c r="Y2" s="14"/>
      <c r="Z2" s="14"/>
      <c r="AA2" s="20"/>
    </row>
    <row r="3" spans="1:27" ht="46.8">
      <c r="A3" s="90">
        <v>2</v>
      </c>
      <c r="B3" s="202" t="s">
        <v>34</v>
      </c>
      <c r="C3" s="203"/>
      <c r="D3" s="176" t="s">
        <v>577</v>
      </c>
      <c r="E3" s="176" t="s">
        <v>577</v>
      </c>
      <c r="F3" s="177" t="s">
        <v>578</v>
      </c>
      <c r="G3" s="176" t="s">
        <v>579</v>
      </c>
      <c r="H3" s="176" t="s">
        <v>579</v>
      </c>
      <c r="I3" s="178" t="s">
        <v>192</v>
      </c>
      <c r="J3" s="176" t="s">
        <v>577</v>
      </c>
      <c r="K3" s="178" t="s">
        <v>192</v>
      </c>
      <c r="L3" s="176" t="s">
        <v>577</v>
      </c>
      <c r="M3" s="176" t="s">
        <v>577</v>
      </c>
      <c r="O3" s="102"/>
      <c r="R3" s="13"/>
      <c r="S3" s="14"/>
      <c r="T3" s="14"/>
      <c r="U3" s="14"/>
      <c r="V3" s="14"/>
      <c r="W3" s="14"/>
      <c r="X3" s="14"/>
      <c r="Y3" s="14"/>
      <c r="Z3" s="14"/>
      <c r="AA3" s="20"/>
    </row>
    <row r="4" spans="1:27" ht="126.75" customHeight="1">
      <c r="A4" s="90">
        <v>3</v>
      </c>
      <c r="B4" s="205" t="s">
        <v>45</v>
      </c>
      <c r="C4" s="206"/>
      <c r="D4" s="179" t="s">
        <v>580</v>
      </c>
      <c r="E4" s="176" t="s">
        <v>580</v>
      </c>
      <c r="F4" s="176" t="s">
        <v>581</v>
      </c>
      <c r="G4" s="176" t="s">
        <v>580</v>
      </c>
      <c r="H4" s="176" t="s">
        <v>580</v>
      </c>
      <c r="I4" s="176" t="s">
        <v>581</v>
      </c>
      <c r="J4" s="176" t="s">
        <v>582</v>
      </c>
      <c r="K4" s="176" t="s">
        <v>582</v>
      </c>
      <c r="L4" s="176" t="s">
        <v>583</v>
      </c>
      <c r="M4" s="176" t="s">
        <v>582</v>
      </c>
      <c r="O4" s="180"/>
      <c r="R4" s="13"/>
      <c r="S4" s="14"/>
      <c r="T4" s="14"/>
      <c r="U4" s="14"/>
      <c r="V4" s="14"/>
      <c r="W4" s="14"/>
      <c r="X4" s="14"/>
      <c r="Y4" s="14"/>
      <c r="Z4" s="14"/>
      <c r="AA4" s="20"/>
    </row>
    <row r="5" spans="1:27" ht="115.5" customHeight="1">
      <c r="A5" s="90">
        <v>4</v>
      </c>
      <c r="B5" s="205" t="s">
        <v>55</v>
      </c>
      <c r="C5" s="206"/>
      <c r="D5" s="176" t="s">
        <v>580</v>
      </c>
      <c r="E5" s="176" t="s">
        <v>580</v>
      </c>
      <c r="F5" s="176" t="s">
        <v>581</v>
      </c>
      <c r="G5" s="176" t="s">
        <v>584</v>
      </c>
      <c r="H5" s="176" t="s">
        <v>585</v>
      </c>
      <c r="I5" s="176" t="s">
        <v>581</v>
      </c>
      <c r="J5" s="176" t="s">
        <v>582</v>
      </c>
      <c r="K5" s="176" t="s">
        <v>586</v>
      </c>
      <c r="L5" s="176" t="s">
        <v>583</v>
      </c>
      <c r="M5" s="176" t="s">
        <v>587</v>
      </c>
      <c r="O5" s="180"/>
      <c r="R5" s="13"/>
      <c r="S5" s="14"/>
      <c r="T5" s="14"/>
      <c r="U5" s="14"/>
      <c r="V5" s="14"/>
      <c r="W5" s="14"/>
      <c r="X5" s="14"/>
      <c r="Y5" s="14"/>
      <c r="Z5" s="14"/>
      <c r="AA5" s="20"/>
    </row>
    <row r="6" spans="1:27" ht="161.25" customHeight="1">
      <c r="A6" s="90">
        <v>5</v>
      </c>
      <c r="B6" s="202" t="s">
        <v>65</v>
      </c>
      <c r="C6" s="203"/>
      <c r="D6" s="176" t="s">
        <v>588</v>
      </c>
      <c r="E6" s="176" t="s">
        <v>589</v>
      </c>
      <c r="F6" s="176" t="s">
        <v>590</v>
      </c>
      <c r="G6" s="104" t="s">
        <v>591</v>
      </c>
      <c r="H6" s="104" t="s">
        <v>592</v>
      </c>
      <c r="I6" s="104" t="s">
        <v>593</v>
      </c>
      <c r="J6" s="104" t="s">
        <v>594</v>
      </c>
      <c r="K6" s="104" t="s">
        <v>595</v>
      </c>
      <c r="L6" s="104" t="s">
        <v>596</v>
      </c>
      <c r="M6" s="104" t="s">
        <v>597</v>
      </c>
      <c r="O6" s="103"/>
      <c r="R6" s="13"/>
      <c r="S6" s="14"/>
      <c r="T6" s="14"/>
      <c r="U6" s="14"/>
      <c r="V6" s="14"/>
      <c r="W6" s="14"/>
      <c r="X6" s="14"/>
      <c r="Y6" s="14"/>
      <c r="Z6" s="14"/>
      <c r="AA6" s="20"/>
    </row>
    <row r="7" spans="1:27" s="26" customFormat="1" ht="18">
      <c r="A7" s="95">
        <v>6</v>
      </c>
      <c r="B7" s="191" t="s">
        <v>598</v>
      </c>
      <c r="C7" s="192"/>
      <c r="D7" s="105">
        <v>5</v>
      </c>
      <c r="E7" s="181">
        <v>5</v>
      </c>
      <c r="F7" s="105">
        <v>5</v>
      </c>
      <c r="G7" s="105">
        <v>4</v>
      </c>
      <c r="H7" s="105">
        <v>4</v>
      </c>
      <c r="I7" s="181">
        <v>4</v>
      </c>
      <c r="J7" s="105">
        <v>4</v>
      </c>
      <c r="K7" s="105">
        <v>4</v>
      </c>
      <c r="L7" s="138">
        <v>3</v>
      </c>
      <c r="M7" s="105">
        <v>3</v>
      </c>
      <c r="S7" s="33"/>
      <c r="T7" s="33"/>
      <c r="U7" s="24"/>
      <c r="V7" s="24"/>
      <c r="W7" s="24"/>
      <c r="X7" s="24"/>
      <c r="Y7" s="24"/>
      <c r="Z7" s="24"/>
      <c r="AA7" s="25"/>
    </row>
    <row r="8" spans="1:27" ht="18">
      <c r="A8" s="95">
        <v>7</v>
      </c>
      <c r="B8" s="191" t="s">
        <v>77</v>
      </c>
      <c r="C8" s="192"/>
      <c r="D8" s="105">
        <v>5</v>
      </c>
      <c r="E8" s="105">
        <v>4</v>
      </c>
      <c r="F8" s="105">
        <v>3</v>
      </c>
      <c r="G8" s="105">
        <v>5</v>
      </c>
      <c r="H8" s="105">
        <v>4</v>
      </c>
      <c r="I8" s="105">
        <v>3</v>
      </c>
      <c r="J8" s="105">
        <v>3</v>
      </c>
      <c r="K8" s="105">
        <v>3</v>
      </c>
      <c r="L8" s="105">
        <v>2</v>
      </c>
      <c r="M8" s="105">
        <v>2</v>
      </c>
      <c r="S8" s="11"/>
      <c r="T8" s="11"/>
      <c r="U8" s="11"/>
      <c r="V8" s="11"/>
      <c r="W8" s="11"/>
      <c r="X8" s="11"/>
      <c r="Y8" s="11"/>
      <c r="Z8" s="11"/>
      <c r="AA8" s="27"/>
    </row>
    <row r="9" spans="1:27" ht="18">
      <c r="A9" s="95">
        <v>8</v>
      </c>
      <c r="B9" s="191" t="s">
        <v>78</v>
      </c>
      <c r="C9" s="192"/>
      <c r="D9" s="105">
        <v>5</v>
      </c>
      <c r="E9" s="105">
        <v>5</v>
      </c>
      <c r="F9" s="105">
        <v>5</v>
      </c>
      <c r="G9" s="105">
        <v>4</v>
      </c>
      <c r="H9" s="105">
        <v>4</v>
      </c>
      <c r="I9" s="105">
        <v>5</v>
      </c>
      <c r="J9" s="105">
        <v>5</v>
      </c>
      <c r="K9" s="105">
        <v>5</v>
      </c>
      <c r="L9" s="105">
        <v>4</v>
      </c>
      <c r="M9" s="105">
        <v>5</v>
      </c>
    </row>
    <row r="10" spans="1:27" ht="18">
      <c r="A10" s="95">
        <v>9</v>
      </c>
      <c r="B10" s="191" t="s">
        <v>599</v>
      </c>
      <c r="C10" s="192"/>
      <c r="D10" s="105">
        <v>5</v>
      </c>
      <c r="E10" s="105">
        <v>5</v>
      </c>
      <c r="F10" s="105">
        <v>5</v>
      </c>
      <c r="G10" s="105">
        <v>4</v>
      </c>
      <c r="H10" s="105">
        <v>3</v>
      </c>
      <c r="I10" s="105">
        <v>4</v>
      </c>
      <c r="J10" s="105">
        <v>4</v>
      </c>
      <c r="K10" s="105">
        <v>3</v>
      </c>
      <c r="L10" s="105">
        <v>5</v>
      </c>
      <c r="M10" s="105">
        <v>4</v>
      </c>
    </row>
    <row r="11" spans="1:27" ht="18">
      <c r="A11" s="95">
        <v>10</v>
      </c>
      <c r="B11" s="193" t="s">
        <v>382</v>
      </c>
      <c r="C11" s="194"/>
      <c r="D11" s="105">
        <v>5</v>
      </c>
      <c r="E11" s="105">
        <v>5</v>
      </c>
      <c r="F11" s="105">
        <v>3</v>
      </c>
      <c r="G11" s="105">
        <v>3</v>
      </c>
      <c r="H11" s="80">
        <v>3</v>
      </c>
      <c r="I11" s="105">
        <v>2</v>
      </c>
      <c r="J11" s="105">
        <v>2</v>
      </c>
      <c r="K11" s="105">
        <v>2</v>
      </c>
      <c r="L11" s="105">
        <v>2</v>
      </c>
      <c r="M11" s="105">
        <v>2</v>
      </c>
    </row>
    <row r="12" spans="1:27" ht="18.600000000000001" thickBot="1">
      <c r="A12" s="97">
        <v>11</v>
      </c>
      <c r="B12" s="193" t="s">
        <v>81</v>
      </c>
      <c r="C12" s="194"/>
      <c r="D12" s="182">
        <v>5</v>
      </c>
      <c r="E12" s="182">
        <v>5</v>
      </c>
      <c r="F12" s="182">
        <v>5</v>
      </c>
      <c r="G12" s="182">
        <v>3</v>
      </c>
      <c r="H12" s="182">
        <v>4</v>
      </c>
      <c r="I12" s="182">
        <v>3</v>
      </c>
      <c r="J12" s="182">
        <v>2</v>
      </c>
      <c r="K12" s="182">
        <v>3</v>
      </c>
      <c r="L12" s="182">
        <v>2</v>
      </c>
      <c r="M12" s="182">
        <v>2</v>
      </c>
    </row>
    <row r="13" spans="1:27" ht="18">
      <c r="A13" s="351" t="s">
        <v>82</v>
      </c>
      <c r="B13" s="352"/>
      <c r="C13" s="352"/>
      <c r="D13" s="81">
        <f t="shared" ref="D13:M13" si="0">SUM(D7:D12)</f>
        <v>30</v>
      </c>
      <c r="E13" s="81">
        <f t="shared" si="0"/>
        <v>29</v>
      </c>
      <c r="F13" s="81">
        <f t="shared" si="0"/>
        <v>26</v>
      </c>
      <c r="G13" s="81">
        <f t="shared" si="0"/>
        <v>23</v>
      </c>
      <c r="H13" s="81">
        <f t="shared" si="0"/>
        <v>22</v>
      </c>
      <c r="I13" s="81">
        <f t="shared" si="0"/>
        <v>21</v>
      </c>
      <c r="J13" s="81">
        <f t="shared" si="0"/>
        <v>20</v>
      </c>
      <c r="K13" s="81">
        <f t="shared" si="0"/>
        <v>20</v>
      </c>
      <c r="L13" s="82">
        <f t="shared" si="0"/>
        <v>18</v>
      </c>
      <c r="M13" s="81">
        <f t="shared" si="0"/>
        <v>18</v>
      </c>
    </row>
    <row r="14" spans="1:27" ht="18.600000000000001" thickBot="1">
      <c r="A14" s="353" t="s">
        <v>83</v>
      </c>
      <c r="B14" s="354"/>
      <c r="C14" s="354"/>
      <c r="D14" s="183">
        <v>1</v>
      </c>
      <c r="E14" s="183">
        <v>2</v>
      </c>
      <c r="F14" s="183">
        <v>3</v>
      </c>
      <c r="G14" s="183">
        <v>4</v>
      </c>
      <c r="H14" s="183">
        <v>5</v>
      </c>
      <c r="I14" s="183">
        <v>6</v>
      </c>
      <c r="J14" s="183">
        <v>7</v>
      </c>
      <c r="K14" s="183">
        <v>8</v>
      </c>
      <c r="L14" s="183">
        <v>9</v>
      </c>
      <c r="M14" s="183">
        <v>10</v>
      </c>
    </row>
    <row r="15" spans="1:27" ht="18">
      <c r="D15" s="26"/>
      <c r="E15" s="26"/>
      <c r="F15" s="26"/>
      <c r="G15" s="26"/>
      <c r="H15" s="26"/>
      <c r="I15" s="83"/>
      <c r="J15" s="26"/>
      <c r="K15" s="26"/>
      <c r="L15" s="83"/>
      <c r="M15" s="26"/>
      <c r="N15" s="84"/>
      <c r="O15" s="85"/>
    </row>
    <row r="16" spans="1:27" ht="18">
      <c r="D16" s="26"/>
      <c r="E16" s="26"/>
      <c r="F16" s="26"/>
      <c r="G16" s="26"/>
      <c r="H16" s="26"/>
      <c r="I16" s="26"/>
      <c r="J16" s="26"/>
      <c r="K16" s="26"/>
      <c r="L16" s="26"/>
      <c r="M16" s="26"/>
      <c r="N16" s="26"/>
      <c r="O16" s="26"/>
    </row>
  </sheetData>
  <mergeCells count="14">
    <mergeCell ref="B6:C6"/>
    <mergeCell ref="A1:M1"/>
    <mergeCell ref="B2:C2"/>
    <mergeCell ref="B3:C3"/>
    <mergeCell ref="B4:C4"/>
    <mergeCell ref="B5:C5"/>
    <mergeCell ref="A13:C13"/>
    <mergeCell ref="A14:C14"/>
    <mergeCell ref="B7:C7"/>
    <mergeCell ref="B8:C8"/>
    <mergeCell ref="B9:C9"/>
    <mergeCell ref="B10:C10"/>
    <mergeCell ref="B11:C11"/>
    <mergeCell ref="B12:C12"/>
  </mergeCells>
  <pageMargins left="0.7" right="0.7" top="0.75" bottom="0.75" header="0.3" footer="0.3"/>
  <pageSetup scale="19" orientation="portrait" r:id="rId1"/>
  <colBreaks count="1" manualBreakCount="1">
    <brk id="13" max="1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0C9F9-EC97-4999-90EF-AE4706917930}">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38C82-1826-433F-8E8B-96295E3E76C8}">
  <sheetPr>
    <pageSetUpPr fitToPage="1"/>
  </sheetPr>
  <dimension ref="A1:V17"/>
  <sheetViews>
    <sheetView view="pageLayout" topLeftCell="J2" zoomScaleNormal="90" workbookViewId="0">
      <selection activeCell="L5" sqref="L5"/>
    </sheetView>
  </sheetViews>
  <sheetFormatPr defaultRowHeight="14.4"/>
  <cols>
    <col min="1" max="1" width="9.5546875" customWidth="1"/>
    <col min="2" max="2" width="17" customWidth="1"/>
    <col min="3" max="3" width="10.33203125" customWidth="1"/>
    <col min="4" max="4" width="51.6640625" style="42" customWidth="1"/>
    <col min="5" max="5" width="47.109375" style="42" customWidth="1"/>
    <col min="6" max="6" width="49.88671875" style="42" customWidth="1"/>
    <col min="7" max="7" width="46.88671875" style="42" customWidth="1"/>
    <col min="8" max="8" width="56.109375" style="42" customWidth="1"/>
    <col min="9" max="9" width="46.33203125" style="42" customWidth="1"/>
    <col min="10" max="10" width="46" style="42" customWidth="1"/>
    <col min="11" max="11" width="45.5546875" style="42" customWidth="1"/>
    <col min="12" max="12" width="42.6640625" style="42" customWidth="1"/>
    <col min="13" max="13" width="51.33203125" customWidth="1"/>
    <col min="14" max="14" width="3.6640625" customWidth="1"/>
  </cols>
  <sheetData>
    <row r="1" spans="1:22" ht="21">
      <c r="A1" s="204" t="s">
        <v>474</v>
      </c>
      <c r="B1" s="204"/>
      <c r="C1" s="204"/>
      <c r="D1" s="204"/>
      <c r="E1" s="204"/>
      <c r="F1" s="204"/>
      <c r="G1" s="204"/>
      <c r="H1" s="204"/>
      <c r="I1" s="204"/>
      <c r="J1" s="204"/>
      <c r="K1" s="204"/>
      <c r="L1" s="204"/>
      <c r="M1" s="204"/>
    </row>
    <row r="2" spans="1:22" ht="31.2">
      <c r="A2" s="90">
        <v>1</v>
      </c>
      <c r="B2" s="202" t="s">
        <v>23</v>
      </c>
      <c r="C2" s="203"/>
      <c r="D2" s="161" t="s">
        <v>475</v>
      </c>
      <c r="E2" s="162" t="s">
        <v>476</v>
      </c>
      <c r="F2" s="162" t="s">
        <v>477</v>
      </c>
      <c r="G2" s="162" t="s">
        <v>478</v>
      </c>
      <c r="H2" s="162" t="s">
        <v>479</v>
      </c>
      <c r="I2" s="162" t="s">
        <v>480</v>
      </c>
      <c r="J2" s="163" t="s">
        <v>481</v>
      </c>
      <c r="K2" s="162" t="s">
        <v>482</v>
      </c>
      <c r="L2" s="162" t="s">
        <v>483</v>
      </c>
      <c r="M2" s="162" t="s">
        <v>484</v>
      </c>
      <c r="N2" s="14"/>
      <c r="O2" s="14"/>
      <c r="P2" s="14"/>
      <c r="Q2" s="14"/>
      <c r="R2" s="14"/>
      <c r="S2" s="14"/>
      <c r="T2" s="14"/>
      <c r="U2" s="14"/>
      <c r="V2" s="20"/>
    </row>
    <row r="3" spans="1:22" ht="31.2">
      <c r="A3" s="90">
        <v>2</v>
      </c>
      <c r="B3" s="202" t="s">
        <v>34</v>
      </c>
      <c r="C3" s="203"/>
      <c r="D3" s="104" t="s">
        <v>485</v>
      </c>
      <c r="E3" s="104" t="s">
        <v>192</v>
      </c>
      <c r="F3" s="104" t="s">
        <v>486</v>
      </c>
      <c r="G3" s="104" t="s">
        <v>487</v>
      </c>
      <c r="H3" s="104" t="s">
        <v>192</v>
      </c>
      <c r="I3" s="104" t="s">
        <v>192</v>
      </c>
      <c r="J3" s="164" t="s">
        <v>488</v>
      </c>
      <c r="K3" s="104" t="s">
        <v>192</v>
      </c>
      <c r="L3" s="104" t="s">
        <v>489</v>
      </c>
      <c r="M3" s="104" t="s">
        <v>486</v>
      </c>
      <c r="N3" s="14"/>
      <c r="O3" s="14"/>
      <c r="P3" s="14"/>
      <c r="Q3" s="14"/>
      <c r="R3" s="14"/>
      <c r="S3" s="14"/>
      <c r="T3" s="14"/>
      <c r="U3" s="14"/>
      <c r="V3" s="20"/>
    </row>
    <row r="4" spans="1:22" ht="62.4">
      <c r="A4" s="90">
        <v>3</v>
      </c>
      <c r="B4" s="205" t="s">
        <v>45</v>
      </c>
      <c r="C4" s="206"/>
      <c r="D4" s="104" t="s">
        <v>490</v>
      </c>
      <c r="E4" s="104" t="s">
        <v>491</v>
      </c>
      <c r="F4" s="104" t="s">
        <v>492</v>
      </c>
      <c r="G4" s="104" t="s">
        <v>493</v>
      </c>
      <c r="H4" s="104" t="s">
        <v>490</v>
      </c>
      <c r="I4" s="104" t="s">
        <v>494</v>
      </c>
      <c r="J4" s="164" t="s">
        <v>495</v>
      </c>
      <c r="K4" s="104" t="s">
        <v>496</v>
      </c>
      <c r="L4" s="104" t="s">
        <v>497</v>
      </c>
      <c r="M4" s="104" t="s">
        <v>498</v>
      </c>
      <c r="N4" s="14"/>
      <c r="O4" s="14"/>
      <c r="P4" s="14"/>
      <c r="Q4" s="14"/>
      <c r="R4" s="14"/>
      <c r="S4" s="14"/>
      <c r="T4" s="14"/>
      <c r="U4" s="14"/>
      <c r="V4" s="20"/>
    </row>
    <row r="5" spans="1:22" ht="113.25" customHeight="1">
      <c r="A5" s="90">
        <v>4</v>
      </c>
      <c r="B5" s="205" t="s">
        <v>55</v>
      </c>
      <c r="C5" s="206"/>
      <c r="D5" s="104" t="s">
        <v>499</v>
      </c>
      <c r="E5" s="104" t="s">
        <v>500</v>
      </c>
      <c r="F5" s="104" t="s">
        <v>501</v>
      </c>
      <c r="G5" s="104" t="s">
        <v>502</v>
      </c>
      <c r="H5" s="104" t="s">
        <v>503</v>
      </c>
      <c r="I5" s="104" t="s">
        <v>504</v>
      </c>
      <c r="J5" s="164" t="s">
        <v>505</v>
      </c>
      <c r="K5" s="104" t="s">
        <v>506</v>
      </c>
      <c r="L5" s="104" t="s">
        <v>507</v>
      </c>
      <c r="M5" s="104" t="s">
        <v>508</v>
      </c>
      <c r="N5" s="14"/>
      <c r="O5" s="14"/>
      <c r="P5" s="14"/>
      <c r="Q5" s="14"/>
      <c r="R5" s="14"/>
      <c r="S5" s="14"/>
      <c r="T5" s="14"/>
      <c r="U5" s="14"/>
      <c r="V5" s="20"/>
    </row>
    <row r="6" spans="1:22" ht="168" customHeight="1">
      <c r="A6" s="90">
        <v>5</v>
      </c>
      <c r="B6" s="202" t="s">
        <v>65</v>
      </c>
      <c r="C6" s="203"/>
      <c r="D6" s="104" t="s">
        <v>509</v>
      </c>
      <c r="E6" s="104" t="s">
        <v>510</v>
      </c>
      <c r="F6" s="104" t="s">
        <v>511</v>
      </c>
      <c r="G6" s="104" t="s">
        <v>512</v>
      </c>
      <c r="H6" s="104" t="s">
        <v>513</v>
      </c>
      <c r="I6" s="104" t="s">
        <v>514</v>
      </c>
      <c r="J6" s="164" t="s">
        <v>515</v>
      </c>
      <c r="K6" s="104" t="s">
        <v>516</v>
      </c>
      <c r="L6" s="104" t="s">
        <v>517</v>
      </c>
      <c r="M6" s="104" t="s">
        <v>518</v>
      </c>
      <c r="N6" s="14"/>
      <c r="O6" s="14"/>
      <c r="P6" s="14"/>
      <c r="Q6" s="14"/>
      <c r="R6" s="14"/>
      <c r="S6" s="14"/>
      <c r="T6" s="14"/>
      <c r="U6" s="14"/>
      <c r="V6" s="20"/>
    </row>
    <row r="7" spans="1:22" s="26" customFormat="1" ht="18">
      <c r="A7" s="95">
        <v>6</v>
      </c>
      <c r="B7" s="191" t="s">
        <v>76</v>
      </c>
      <c r="C7" s="192"/>
      <c r="D7" s="138">
        <v>5</v>
      </c>
      <c r="E7" s="138">
        <v>5</v>
      </c>
      <c r="F7" s="138">
        <v>5</v>
      </c>
      <c r="G7" s="138">
        <v>5</v>
      </c>
      <c r="H7" s="138">
        <v>5</v>
      </c>
      <c r="I7" s="138">
        <v>5</v>
      </c>
      <c r="J7" s="165">
        <v>5</v>
      </c>
      <c r="K7" s="138">
        <v>5</v>
      </c>
      <c r="L7" s="138">
        <v>5</v>
      </c>
      <c r="M7" s="105">
        <v>5</v>
      </c>
      <c r="N7" s="33"/>
      <c r="O7" s="33"/>
      <c r="P7" s="24"/>
      <c r="Q7" s="24"/>
      <c r="R7" s="24"/>
      <c r="S7" s="24"/>
      <c r="T7" s="24"/>
      <c r="U7" s="24"/>
      <c r="V7" s="25"/>
    </row>
    <row r="8" spans="1:22" ht="15.6">
      <c r="A8" s="95">
        <v>7</v>
      </c>
      <c r="B8" s="191" t="s">
        <v>77</v>
      </c>
      <c r="C8" s="192"/>
      <c r="D8" s="151">
        <v>5</v>
      </c>
      <c r="E8" s="151">
        <v>3</v>
      </c>
      <c r="F8" s="151">
        <v>4</v>
      </c>
      <c r="G8" s="151">
        <v>4</v>
      </c>
      <c r="H8" s="151">
        <v>3</v>
      </c>
      <c r="I8" s="151">
        <v>3</v>
      </c>
      <c r="J8" s="166">
        <v>5</v>
      </c>
      <c r="K8" s="151">
        <v>3</v>
      </c>
      <c r="L8" s="151">
        <v>5</v>
      </c>
      <c r="M8" s="106">
        <v>4</v>
      </c>
      <c r="N8" s="11"/>
      <c r="O8" s="11"/>
      <c r="P8" s="11"/>
      <c r="Q8" s="11"/>
      <c r="R8" s="11"/>
      <c r="S8" s="11"/>
      <c r="T8" s="11"/>
      <c r="U8" s="11"/>
      <c r="V8" s="27"/>
    </row>
    <row r="9" spans="1:22" ht="15.6">
      <c r="A9" s="95">
        <v>8</v>
      </c>
      <c r="B9" s="191" t="s">
        <v>78</v>
      </c>
      <c r="C9" s="192"/>
      <c r="D9" s="151">
        <v>5</v>
      </c>
      <c r="E9" s="151">
        <v>4</v>
      </c>
      <c r="F9" s="151">
        <v>3</v>
      </c>
      <c r="G9" s="151">
        <v>5</v>
      </c>
      <c r="H9" s="151">
        <v>4</v>
      </c>
      <c r="I9" s="151">
        <v>3</v>
      </c>
      <c r="J9" s="166">
        <v>5</v>
      </c>
      <c r="K9" s="151">
        <v>4</v>
      </c>
      <c r="L9" s="151">
        <v>3</v>
      </c>
      <c r="M9" s="106">
        <v>5</v>
      </c>
    </row>
    <row r="10" spans="1:22" ht="15.6">
      <c r="A10" s="95">
        <v>9</v>
      </c>
      <c r="B10" s="191" t="s">
        <v>79</v>
      </c>
      <c r="C10" s="192"/>
      <c r="D10" s="151">
        <v>5</v>
      </c>
      <c r="E10" s="151">
        <v>5</v>
      </c>
      <c r="F10" s="151">
        <v>5</v>
      </c>
      <c r="G10" s="151">
        <v>5</v>
      </c>
      <c r="H10" s="151">
        <v>5</v>
      </c>
      <c r="I10" s="151">
        <v>4</v>
      </c>
      <c r="J10" s="166">
        <v>5</v>
      </c>
      <c r="K10" s="151">
        <v>5</v>
      </c>
      <c r="L10" s="151">
        <v>3</v>
      </c>
      <c r="M10" s="106">
        <v>5</v>
      </c>
    </row>
    <row r="11" spans="1:22" ht="15.6">
      <c r="A11" s="95">
        <v>10</v>
      </c>
      <c r="B11" s="193" t="s">
        <v>227</v>
      </c>
      <c r="C11" s="194"/>
      <c r="D11" s="151">
        <v>4</v>
      </c>
      <c r="E11" s="151">
        <v>5</v>
      </c>
      <c r="F11" s="151">
        <v>5</v>
      </c>
      <c r="G11" s="151">
        <v>5</v>
      </c>
      <c r="H11" s="151">
        <v>4</v>
      </c>
      <c r="I11" s="151">
        <v>5</v>
      </c>
      <c r="J11" s="166">
        <v>5</v>
      </c>
      <c r="K11" s="151">
        <v>3</v>
      </c>
      <c r="L11" s="151">
        <v>2</v>
      </c>
      <c r="M11" s="106">
        <v>1</v>
      </c>
    </row>
    <row r="12" spans="1:22" ht="15.6">
      <c r="A12" s="95"/>
      <c r="B12" s="195"/>
      <c r="C12" s="196"/>
      <c r="D12" s="151">
        <v>4</v>
      </c>
      <c r="E12" s="151">
        <v>5</v>
      </c>
      <c r="F12" s="151">
        <v>5</v>
      </c>
      <c r="G12" s="151">
        <v>4</v>
      </c>
      <c r="H12" s="151">
        <v>4</v>
      </c>
      <c r="I12" s="151">
        <v>4</v>
      </c>
      <c r="J12" s="166">
        <v>3</v>
      </c>
      <c r="K12" s="151">
        <v>4</v>
      </c>
      <c r="L12" s="151">
        <v>5</v>
      </c>
      <c r="M12" s="106">
        <v>1</v>
      </c>
    </row>
    <row r="13" spans="1:22" ht="30" customHeight="1">
      <c r="A13" s="197">
        <v>11</v>
      </c>
      <c r="B13" s="193" t="s">
        <v>81</v>
      </c>
      <c r="C13" s="199"/>
      <c r="D13" s="151">
        <v>5</v>
      </c>
      <c r="E13" s="151">
        <v>5</v>
      </c>
      <c r="F13" s="151">
        <v>5</v>
      </c>
      <c r="G13" s="151">
        <v>5</v>
      </c>
      <c r="H13" s="151">
        <v>5</v>
      </c>
      <c r="I13" s="151">
        <v>3</v>
      </c>
      <c r="J13" s="166">
        <v>3</v>
      </c>
      <c r="K13" s="151">
        <v>4</v>
      </c>
      <c r="L13" s="151">
        <v>3</v>
      </c>
      <c r="M13" s="106">
        <v>1</v>
      </c>
    </row>
    <row r="14" spans="1:22" ht="30" customHeight="1">
      <c r="A14" s="198"/>
      <c r="B14" s="200"/>
      <c r="C14" s="201"/>
      <c r="D14" s="151">
        <v>4</v>
      </c>
      <c r="E14" s="151">
        <v>5</v>
      </c>
      <c r="F14" s="151">
        <v>5</v>
      </c>
      <c r="G14" s="151">
        <v>4</v>
      </c>
      <c r="H14" s="151">
        <v>5</v>
      </c>
      <c r="I14" s="151">
        <v>5</v>
      </c>
      <c r="J14" s="166">
        <v>3</v>
      </c>
      <c r="K14" s="151">
        <v>4</v>
      </c>
      <c r="L14" s="151">
        <v>3</v>
      </c>
      <c r="M14" s="106">
        <v>3</v>
      </c>
    </row>
    <row r="15" spans="1:22" ht="15" thickBot="1">
      <c r="A15" s="198"/>
      <c r="B15" s="200"/>
      <c r="C15" s="201"/>
      <c r="D15" s="167">
        <v>5</v>
      </c>
      <c r="E15" s="167">
        <v>5</v>
      </c>
      <c r="F15" s="167">
        <v>5</v>
      </c>
      <c r="G15" s="167">
        <v>4</v>
      </c>
      <c r="H15" s="167">
        <v>5</v>
      </c>
      <c r="I15" s="167">
        <v>5</v>
      </c>
      <c r="J15" s="168">
        <v>3</v>
      </c>
      <c r="K15" s="167">
        <v>4</v>
      </c>
      <c r="L15" s="167">
        <v>3</v>
      </c>
      <c r="M15" s="169">
        <v>3</v>
      </c>
    </row>
    <row r="16" spans="1:22" s="45" customFormat="1" ht="18">
      <c r="A16" s="189" t="s">
        <v>82</v>
      </c>
      <c r="B16" s="189"/>
      <c r="C16" s="189"/>
      <c r="D16" s="48">
        <f>SUM(D7:D15)</f>
        <v>42</v>
      </c>
      <c r="E16" s="48">
        <f t="shared" ref="E16:H16" si="0">SUM(E7:E15)</f>
        <v>42</v>
      </c>
      <c r="F16" s="48">
        <f t="shared" si="0"/>
        <v>42</v>
      </c>
      <c r="G16" s="48">
        <f t="shared" si="0"/>
        <v>41</v>
      </c>
      <c r="H16" s="48">
        <f t="shared" si="0"/>
        <v>40</v>
      </c>
      <c r="I16" s="48">
        <f>SUM(I15,I14,I13,I12,I11,I10,I9,I8,I7)</f>
        <v>37</v>
      </c>
      <c r="J16" s="48">
        <f>SUM(J7:J15)</f>
        <v>37</v>
      </c>
      <c r="K16" s="48">
        <f t="shared" ref="K16" si="1">SUM(K7:K15)</f>
        <v>36</v>
      </c>
      <c r="L16" s="48">
        <f>SUM(L15,L14,L13,L12,L11,L10,L9,L8,L7)</f>
        <v>32</v>
      </c>
      <c r="M16" s="48">
        <f t="shared" ref="M16" si="2">SUM(M7:M15)</f>
        <v>28</v>
      </c>
    </row>
    <row r="17" spans="1:13" s="45" customFormat="1" ht="18.600000000000001" thickBot="1">
      <c r="A17" s="190" t="s">
        <v>83</v>
      </c>
      <c r="B17" s="190"/>
      <c r="C17" s="190"/>
      <c r="D17" s="170">
        <v>1</v>
      </c>
      <c r="E17" s="170">
        <v>2</v>
      </c>
      <c r="F17" s="170">
        <v>3</v>
      </c>
      <c r="G17" s="170">
        <v>4</v>
      </c>
      <c r="H17" s="170">
        <v>5</v>
      </c>
      <c r="I17" s="170">
        <v>6</v>
      </c>
      <c r="J17" s="170">
        <v>7</v>
      </c>
      <c r="K17" s="170">
        <v>8</v>
      </c>
      <c r="L17" s="170">
        <v>9</v>
      </c>
      <c r="M17" s="171">
        <v>10</v>
      </c>
    </row>
  </sheetData>
  <mergeCells count="15">
    <mergeCell ref="B6:C6"/>
    <mergeCell ref="A1:M1"/>
    <mergeCell ref="B2:C2"/>
    <mergeCell ref="B3:C3"/>
    <mergeCell ref="B4:C4"/>
    <mergeCell ref="B5:C5"/>
    <mergeCell ref="A16:C16"/>
    <mergeCell ref="A17:C17"/>
    <mergeCell ref="B7:C7"/>
    <mergeCell ref="B8:C8"/>
    <mergeCell ref="B9:C9"/>
    <mergeCell ref="B10:C10"/>
    <mergeCell ref="B11:C12"/>
    <mergeCell ref="A13:A15"/>
    <mergeCell ref="B13:C15"/>
  </mergeCells>
  <pageMargins left="0.7" right="0.7" top="0.75" bottom="0.75" header="0.3" footer="0.3"/>
  <pageSetup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E6AE9-DF9F-4039-AC21-0388C445C96C}">
  <sheetPr>
    <pageSetUpPr fitToPage="1"/>
  </sheetPr>
  <dimension ref="A1:V1001"/>
  <sheetViews>
    <sheetView tabSelected="1" view="pageLayout" topLeftCell="I2" zoomScaleNormal="80" workbookViewId="0">
      <selection activeCell="L5" sqref="L5"/>
    </sheetView>
  </sheetViews>
  <sheetFormatPr defaultColWidth="14.44140625" defaultRowHeight="14.4"/>
  <cols>
    <col min="1" max="1" width="9.5546875" customWidth="1"/>
    <col min="2" max="3" width="23.109375" customWidth="1"/>
    <col min="4" max="4" width="20.44140625" customWidth="1"/>
    <col min="5" max="5" width="25.44140625" customWidth="1"/>
    <col min="6" max="6" width="32" customWidth="1"/>
    <col min="7" max="7" width="27.109375" customWidth="1"/>
    <col min="8" max="8" width="32.5546875" customWidth="1"/>
    <col min="9" max="9" width="30.109375" customWidth="1"/>
    <col min="10" max="10" width="32.6640625" customWidth="1"/>
    <col min="11" max="11" width="30.88671875" customWidth="1"/>
    <col min="12" max="12" width="33.88671875" customWidth="1"/>
    <col min="13" max="13" width="28" customWidth="1"/>
    <col min="14" max="22" width="8.6640625" customWidth="1"/>
  </cols>
  <sheetData>
    <row r="1" spans="1:22" ht="51" customHeight="1">
      <c r="A1" s="219" t="s">
        <v>519</v>
      </c>
      <c r="B1" s="219"/>
      <c r="C1" s="219"/>
      <c r="D1" s="219"/>
      <c r="E1" s="219"/>
      <c r="F1" s="219"/>
      <c r="G1" s="219"/>
      <c r="H1" s="219"/>
      <c r="I1" s="219"/>
      <c r="J1" s="219"/>
      <c r="K1" s="219"/>
      <c r="L1" s="219"/>
      <c r="M1" s="219"/>
    </row>
    <row r="2" spans="1:22" ht="102" customHeight="1">
      <c r="A2" s="55">
        <v>1</v>
      </c>
      <c r="B2" s="220" t="s">
        <v>23</v>
      </c>
      <c r="C2" s="221"/>
      <c r="D2" s="56" t="s">
        <v>520</v>
      </c>
      <c r="E2" s="56" t="s">
        <v>521</v>
      </c>
      <c r="F2" s="56" t="s">
        <v>522</v>
      </c>
      <c r="G2" s="56" t="s">
        <v>523</v>
      </c>
      <c r="H2" s="56" t="s">
        <v>524</v>
      </c>
      <c r="I2" s="56" t="s">
        <v>525</v>
      </c>
      <c r="J2" s="56" t="s">
        <v>526</v>
      </c>
      <c r="K2" s="56" t="s">
        <v>527</v>
      </c>
      <c r="L2" s="56" t="s">
        <v>528</v>
      </c>
      <c r="M2" s="56" t="s">
        <v>529</v>
      </c>
      <c r="N2" s="57"/>
      <c r="O2" s="57"/>
      <c r="P2" s="57"/>
      <c r="Q2" s="57"/>
      <c r="R2" s="57"/>
      <c r="S2" s="57"/>
      <c r="T2" s="57"/>
      <c r="U2" s="57"/>
      <c r="V2" s="58"/>
    </row>
    <row r="3" spans="1:22" ht="53.25" customHeight="1">
      <c r="A3" s="55">
        <v>2</v>
      </c>
      <c r="B3" s="217" t="s">
        <v>34</v>
      </c>
      <c r="C3" s="218"/>
      <c r="D3" s="59" t="s">
        <v>530</v>
      </c>
      <c r="E3" s="59" t="s">
        <v>531</v>
      </c>
      <c r="F3" s="60" t="s">
        <v>532</v>
      </c>
      <c r="G3" s="60" t="s">
        <v>533</v>
      </c>
      <c r="H3" s="61" t="s">
        <v>534</v>
      </c>
      <c r="I3" s="61" t="s">
        <v>534</v>
      </c>
      <c r="J3" s="62" t="s">
        <v>535</v>
      </c>
      <c r="K3" s="62" t="s">
        <v>536</v>
      </c>
      <c r="L3" s="60" t="s">
        <v>531</v>
      </c>
      <c r="M3" s="60" t="s">
        <v>537</v>
      </c>
      <c r="N3" s="57"/>
      <c r="O3" s="57"/>
      <c r="P3" s="57"/>
      <c r="Q3" s="57"/>
      <c r="R3" s="57"/>
      <c r="S3" s="57"/>
      <c r="T3" s="57"/>
      <c r="U3" s="57"/>
      <c r="V3" s="58"/>
    </row>
    <row r="4" spans="1:22" ht="87" customHeight="1">
      <c r="A4" s="55">
        <v>3</v>
      </c>
      <c r="B4" s="222" t="s">
        <v>45</v>
      </c>
      <c r="C4" s="218"/>
      <c r="D4" s="59" t="s">
        <v>538</v>
      </c>
      <c r="E4" s="59" t="s">
        <v>539</v>
      </c>
      <c r="F4" s="60" t="s">
        <v>540</v>
      </c>
      <c r="G4" s="60" t="s">
        <v>541</v>
      </c>
      <c r="H4" s="61" t="s">
        <v>542</v>
      </c>
      <c r="I4" s="61" t="s">
        <v>543</v>
      </c>
      <c r="J4" s="62" t="s">
        <v>544</v>
      </c>
      <c r="K4" s="62" t="s">
        <v>545</v>
      </c>
      <c r="L4" s="62" t="s">
        <v>546</v>
      </c>
      <c r="M4" s="60" t="s">
        <v>547</v>
      </c>
      <c r="N4" s="57"/>
      <c r="O4" s="57"/>
      <c r="P4" s="57"/>
      <c r="Q4" s="57"/>
      <c r="R4" s="57"/>
      <c r="S4" s="57"/>
      <c r="T4" s="57"/>
      <c r="U4" s="57"/>
      <c r="V4" s="58"/>
    </row>
    <row r="5" spans="1:22" ht="102" customHeight="1">
      <c r="A5" s="55">
        <v>4</v>
      </c>
      <c r="B5" s="222" t="s">
        <v>55</v>
      </c>
      <c r="C5" s="218"/>
      <c r="D5" s="59" t="s">
        <v>548</v>
      </c>
      <c r="E5" s="59" t="s">
        <v>549</v>
      </c>
      <c r="F5" s="60" t="s">
        <v>540</v>
      </c>
      <c r="G5" s="60" t="s">
        <v>541</v>
      </c>
      <c r="H5" s="61" t="s">
        <v>550</v>
      </c>
      <c r="I5" s="61" t="s">
        <v>543</v>
      </c>
      <c r="J5" s="62" t="s">
        <v>551</v>
      </c>
      <c r="K5" s="62" t="s">
        <v>552</v>
      </c>
      <c r="L5" s="62" t="s">
        <v>553</v>
      </c>
      <c r="M5" s="60" t="s">
        <v>554</v>
      </c>
      <c r="N5" s="57"/>
      <c r="O5" s="57"/>
      <c r="P5" s="57"/>
      <c r="Q5" s="57"/>
      <c r="R5" s="57"/>
      <c r="S5" s="57"/>
      <c r="T5" s="57"/>
      <c r="U5" s="57"/>
      <c r="V5" s="58"/>
    </row>
    <row r="6" spans="1:22" ht="143.25" customHeight="1">
      <c r="A6" s="55">
        <v>5</v>
      </c>
      <c r="B6" s="217" t="s">
        <v>65</v>
      </c>
      <c r="C6" s="218"/>
      <c r="D6" s="59" t="s">
        <v>555</v>
      </c>
      <c r="E6" s="59" t="s">
        <v>556</v>
      </c>
      <c r="F6" s="60" t="s">
        <v>557</v>
      </c>
      <c r="G6" s="60" t="s">
        <v>558</v>
      </c>
      <c r="H6" s="61" t="s">
        <v>559</v>
      </c>
      <c r="I6" s="61" t="s">
        <v>560</v>
      </c>
      <c r="J6" s="59" t="s">
        <v>561</v>
      </c>
      <c r="K6" s="59" t="s">
        <v>562</v>
      </c>
      <c r="L6" s="59" t="s">
        <v>563</v>
      </c>
      <c r="M6" s="63" t="s">
        <v>564</v>
      </c>
      <c r="N6" s="57"/>
      <c r="O6" s="57"/>
      <c r="P6" s="57"/>
      <c r="Q6" s="57"/>
      <c r="R6" s="57"/>
      <c r="S6" s="57"/>
      <c r="T6" s="57"/>
      <c r="U6" s="57"/>
      <c r="V6" s="58"/>
    </row>
    <row r="7" spans="1:22" ht="30" customHeight="1">
      <c r="A7" s="64">
        <v>6</v>
      </c>
      <c r="B7" s="209" t="s">
        <v>76</v>
      </c>
      <c r="C7" s="210"/>
      <c r="D7" s="65">
        <v>5</v>
      </c>
      <c r="E7" s="65">
        <v>5</v>
      </c>
      <c r="F7" s="65">
        <v>5</v>
      </c>
      <c r="G7" s="65">
        <v>5</v>
      </c>
      <c r="H7" s="66">
        <v>4</v>
      </c>
      <c r="I7" s="66">
        <v>3</v>
      </c>
      <c r="J7" s="65">
        <v>4</v>
      </c>
      <c r="K7" s="65">
        <v>5</v>
      </c>
      <c r="L7" s="65">
        <v>4</v>
      </c>
      <c r="M7" s="65">
        <v>4</v>
      </c>
      <c r="N7" s="67"/>
      <c r="O7" s="67"/>
      <c r="P7" s="68"/>
      <c r="Q7" s="68"/>
      <c r="R7" s="68"/>
      <c r="S7" s="68"/>
      <c r="T7" s="68"/>
      <c r="U7" s="68"/>
      <c r="V7" s="69"/>
    </row>
    <row r="8" spans="1:22" ht="30" customHeight="1">
      <c r="A8" s="64">
        <v>7</v>
      </c>
      <c r="B8" s="209" t="s">
        <v>77</v>
      </c>
      <c r="C8" s="210"/>
      <c r="D8" s="70">
        <v>4</v>
      </c>
      <c r="E8" s="70">
        <v>3</v>
      </c>
      <c r="F8" s="70">
        <v>4</v>
      </c>
      <c r="G8" s="70">
        <v>3</v>
      </c>
      <c r="H8" s="71">
        <v>5</v>
      </c>
      <c r="I8" s="71">
        <v>4</v>
      </c>
      <c r="J8" s="70">
        <v>5</v>
      </c>
      <c r="K8" s="70">
        <v>3</v>
      </c>
      <c r="L8" s="70">
        <v>3</v>
      </c>
      <c r="M8" s="70">
        <v>4</v>
      </c>
      <c r="N8" s="72"/>
      <c r="O8" s="72"/>
      <c r="P8" s="72"/>
      <c r="Q8" s="72"/>
      <c r="R8" s="72"/>
      <c r="S8" s="72"/>
      <c r="T8" s="72"/>
      <c r="U8" s="72"/>
      <c r="V8" s="73"/>
    </row>
    <row r="9" spans="1:22" ht="30" customHeight="1">
      <c r="A9" s="64">
        <v>8</v>
      </c>
      <c r="B9" s="209" t="s">
        <v>78</v>
      </c>
      <c r="C9" s="210"/>
      <c r="D9" s="70">
        <v>5</v>
      </c>
      <c r="E9" s="70">
        <v>5</v>
      </c>
      <c r="F9" s="70">
        <v>5</v>
      </c>
      <c r="G9" s="70">
        <v>5</v>
      </c>
      <c r="H9" s="71">
        <v>5</v>
      </c>
      <c r="I9" s="71">
        <v>5</v>
      </c>
      <c r="J9" s="70">
        <v>4</v>
      </c>
      <c r="K9" s="70">
        <v>5</v>
      </c>
      <c r="L9" s="70">
        <v>5</v>
      </c>
      <c r="M9" s="70">
        <v>4</v>
      </c>
    </row>
    <row r="10" spans="1:22" ht="30" customHeight="1">
      <c r="A10" s="64">
        <v>9</v>
      </c>
      <c r="B10" s="209" t="s">
        <v>79</v>
      </c>
      <c r="C10" s="210"/>
      <c r="D10" s="70">
        <v>5</v>
      </c>
      <c r="E10" s="70">
        <v>5</v>
      </c>
      <c r="F10" s="70">
        <v>5</v>
      </c>
      <c r="G10" s="70">
        <v>4</v>
      </c>
      <c r="H10" s="71">
        <v>5</v>
      </c>
      <c r="I10" s="71">
        <v>4</v>
      </c>
      <c r="J10" s="70">
        <v>5</v>
      </c>
      <c r="K10" s="70">
        <v>5</v>
      </c>
      <c r="L10" s="70">
        <v>4</v>
      </c>
      <c r="M10" s="70">
        <v>5</v>
      </c>
    </row>
    <row r="11" spans="1:22" ht="30" customHeight="1">
      <c r="A11" s="64">
        <v>10</v>
      </c>
      <c r="B11" s="211" t="s">
        <v>565</v>
      </c>
      <c r="C11" s="212"/>
      <c r="D11" s="70">
        <v>5</v>
      </c>
      <c r="E11" s="70">
        <v>3</v>
      </c>
      <c r="F11" s="70">
        <v>5</v>
      </c>
      <c r="G11" s="70">
        <v>4</v>
      </c>
      <c r="H11" s="71">
        <v>5</v>
      </c>
      <c r="I11" s="71">
        <v>4</v>
      </c>
      <c r="J11" s="70">
        <v>5</v>
      </c>
      <c r="K11" s="70">
        <v>3</v>
      </c>
      <c r="L11" s="70">
        <v>4</v>
      </c>
      <c r="M11" s="70">
        <v>4</v>
      </c>
    </row>
    <row r="12" spans="1:22" ht="30" customHeight="1">
      <c r="A12" s="64"/>
      <c r="B12" s="213"/>
      <c r="C12" s="214"/>
      <c r="D12" s="70">
        <v>5</v>
      </c>
      <c r="E12" s="70">
        <v>5</v>
      </c>
      <c r="F12" s="70">
        <v>5</v>
      </c>
      <c r="G12" s="70">
        <v>5</v>
      </c>
      <c r="H12" s="71">
        <v>5</v>
      </c>
      <c r="I12" s="71">
        <v>4</v>
      </c>
      <c r="J12" s="70">
        <v>5</v>
      </c>
      <c r="K12" s="70">
        <v>4</v>
      </c>
      <c r="L12" s="70">
        <v>4</v>
      </c>
      <c r="M12" s="70">
        <v>5</v>
      </c>
    </row>
    <row r="13" spans="1:22" ht="30" customHeight="1">
      <c r="A13" s="215">
        <v>11</v>
      </c>
      <c r="B13" s="211" t="s">
        <v>81</v>
      </c>
      <c r="C13" s="212"/>
      <c r="D13" s="70">
        <v>5</v>
      </c>
      <c r="E13" s="70">
        <v>4</v>
      </c>
      <c r="F13" s="70">
        <v>2</v>
      </c>
      <c r="G13" s="70">
        <v>4</v>
      </c>
      <c r="H13" s="71">
        <v>2</v>
      </c>
      <c r="I13" s="71">
        <v>4</v>
      </c>
      <c r="J13" s="70">
        <v>3</v>
      </c>
      <c r="K13" s="70">
        <v>4</v>
      </c>
      <c r="L13" s="70">
        <v>3</v>
      </c>
      <c r="M13" s="70">
        <v>2</v>
      </c>
    </row>
    <row r="14" spans="1:22" ht="30" customHeight="1">
      <c r="A14" s="216"/>
      <c r="B14" s="213"/>
      <c r="C14" s="214"/>
      <c r="D14" s="70">
        <v>5</v>
      </c>
      <c r="E14" s="70">
        <v>5</v>
      </c>
      <c r="F14" s="70">
        <v>4</v>
      </c>
      <c r="G14" s="70">
        <v>4</v>
      </c>
      <c r="H14" s="71">
        <v>3</v>
      </c>
      <c r="I14" s="71">
        <v>5</v>
      </c>
      <c r="J14" s="70">
        <v>2</v>
      </c>
      <c r="K14" s="70">
        <v>3</v>
      </c>
      <c r="L14" s="70">
        <v>4</v>
      </c>
      <c r="M14" s="70">
        <v>3</v>
      </c>
    </row>
    <row r="15" spans="1:22" ht="30" customHeight="1" thickBot="1">
      <c r="A15" s="216"/>
      <c r="B15" s="213"/>
      <c r="C15" s="214"/>
      <c r="D15" s="74">
        <v>4</v>
      </c>
      <c r="E15" s="74">
        <v>4</v>
      </c>
      <c r="F15" s="74">
        <v>4</v>
      </c>
      <c r="G15" s="74">
        <v>4</v>
      </c>
      <c r="H15" s="75">
        <v>3</v>
      </c>
      <c r="I15" s="75">
        <v>4</v>
      </c>
      <c r="J15" s="74">
        <v>3</v>
      </c>
      <c r="K15" s="74">
        <v>3</v>
      </c>
      <c r="L15" s="74">
        <v>4</v>
      </c>
      <c r="M15" s="74">
        <v>3</v>
      </c>
    </row>
    <row r="16" spans="1:22" ht="30" customHeight="1">
      <c r="A16" s="207" t="s">
        <v>82</v>
      </c>
      <c r="B16" s="207"/>
      <c r="C16" s="207"/>
      <c r="D16" s="76">
        <f t="shared" ref="D16" si="0">SUM(D7:D15)</f>
        <v>43</v>
      </c>
      <c r="E16" s="76">
        <f t="shared" ref="E16" si="1">SUM(E7:E15)</f>
        <v>39</v>
      </c>
      <c r="F16" s="76">
        <f>SUM(F7:F15)</f>
        <v>39</v>
      </c>
      <c r="G16" s="76">
        <f>SUM(G7:G15)</f>
        <v>38</v>
      </c>
      <c r="H16" s="76">
        <f>SUM(H7:H15)</f>
        <v>37</v>
      </c>
      <c r="I16" s="76">
        <f>SUM(I7:I15)</f>
        <v>37</v>
      </c>
      <c r="J16" s="76">
        <f>SUM(J7:J15)</f>
        <v>36</v>
      </c>
      <c r="K16" s="76">
        <f t="shared" ref="K16" si="2">SUM(K7:K15)</f>
        <v>35</v>
      </c>
      <c r="L16" s="76">
        <f>SUM(L7:L15)</f>
        <v>35</v>
      </c>
      <c r="M16" s="76">
        <f>SUM(M7:M15)</f>
        <v>34</v>
      </c>
    </row>
    <row r="17" spans="1:13" s="1" customFormat="1" ht="30" customHeight="1" thickBot="1">
      <c r="A17" s="208" t="s">
        <v>83</v>
      </c>
      <c r="B17" s="208"/>
      <c r="C17" s="208"/>
      <c r="D17" s="172">
        <v>1</v>
      </c>
      <c r="E17" s="172">
        <v>2</v>
      </c>
      <c r="F17" s="172">
        <v>3</v>
      </c>
      <c r="G17" s="172">
        <v>4</v>
      </c>
      <c r="H17" s="173">
        <v>5</v>
      </c>
      <c r="I17" s="173">
        <v>6</v>
      </c>
      <c r="J17" s="172">
        <v>7</v>
      </c>
      <c r="K17" s="172">
        <v>8</v>
      </c>
      <c r="L17" s="172">
        <v>9</v>
      </c>
      <c r="M17" s="172">
        <v>10</v>
      </c>
    </row>
    <row r="18" spans="1:13" ht="14.25" customHeight="1">
      <c r="H18" s="77"/>
      <c r="I18" s="77"/>
    </row>
    <row r="19" spans="1:13" ht="14.25" customHeight="1">
      <c r="H19" s="77"/>
      <c r="I19" s="77"/>
    </row>
    <row r="20" spans="1:13" ht="14.25" customHeight="1">
      <c r="E20" s="78"/>
      <c r="H20" s="77"/>
      <c r="I20" s="77"/>
      <c r="L20" s="78"/>
    </row>
    <row r="21" spans="1:13" ht="14.25" customHeight="1">
      <c r="E21" s="78"/>
      <c r="H21" s="77"/>
      <c r="I21" s="77"/>
      <c r="L21" s="78"/>
    </row>
    <row r="22" spans="1:13" ht="14.25" customHeight="1">
      <c r="E22" s="78"/>
      <c r="H22" s="77"/>
      <c r="I22" s="77"/>
      <c r="L22" s="78"/>
    </row>
    <row r="23" spans="1:13" ht="14.25" customHeight="1">
      <c r="E23" s="78"/>
      <c r="H23" s="77"/>
      <c r="I23" s="77"/>
      <c r="L23" s="78"/>
    </row>
    <row r="24" spans="1:13" ht="14.25" customHeight="1">
      <c r="E24" s="78"/>
      <c r="H24" s="77"/>
      <c r="I24" s="77"/>
      <c r="L24" s="78"/>
    </row>
    <row r="25" spans="1:13" ht="14.25" customHeight="1">
      <c r="E25" s="78"/>
      <c r="H25" s="77"/>
      <c r="I25" s="77"/>
      <c r="L25" s="78"/>
    </row>
    <row r="26" spans="1:13" ht="14.25" customHeight="1">
      <c r="E26" s="78"/>
      <c r="H26" s="77"/>
      <c r="I26" s="77"/>
      <c r="L26" s="78"/>
    </row>
    <row r="27" spans="1:13" ht="14.25" customHeight="1">
      <c r="E27" s="78"/>
      <c r="H27" s="77"/>
      <c r="I27" s="77"/>
      <c r="L27" s="78"/>
    </row>
    <row r="28" spans="1:13" ht="14.25" customHeight="1">
      <c r="E28" s="78"/>
      <c r="H28" s="77"/>
      <c r="I28" s="77"/>
      <c r="L28" s="78"/>
    </row>
    <row r="29" spans="1:13" ht="14.25" customHeight="1">
      <c r="E29" s="78"/>
      <c r="H29" s="77"/>
      <c r="I29" s="77"/>
      <c r="L29" s="78"/>
    </row>
    <row r="30" spans="1:13" ht="14.25" customHeight="1">
      <c r="E30" s="78"/>
      <c r="H30" s="77"/>
      <c r="I30" s="77"/>
      <c r="L30" s="78"/>
    </row>
    <row r="31" spans="1:13" ht="14.25" customHeight="1">
      <c r="D31" s="78"/>
      <c r="E31" s="78"/>
      <c r="H31" s="77"/>
      <c r="I31" s="77"/>
      <c r="L31" s="78"/>
    </row>
    <row r="32" spans="1:13" ht="14.25" customHeight="1">
      <c r="D32" s="78"/>
      <c r="E32" s="78"/>
      <c r="H32" s="77"/>
      <c r="I32" s="77"/>
      <c r="L32" s="78"/>
    </row>
    <row r="33" spans="8:9" ht="14.25" customHeight="1">
      <c r="H33" s="77"/>
      <c r="I33" s="77"/>
    </row>
    <row r="34" spans="8:9" ht="14.25" customHeight="1">
      <c r="H34" s="77"/>
      <c r="I34" s="77"/>
    </row>
    <row r="35" spans="8:9" ht="14.25" customHeight="1">
      <c r="H35" s="77"/>
      <c r="I35" s="77"/>
    </row>
    <row r="36" spans="8:9" ht="14.25" customHeight="1">
      <c r="H36" s="77"/>
      <c r="I36" s="77"/>
    </row>
    <row r="37" spans="8:9" ht="14.25" customHeight="1">
      <c r="H37" s="77"/>
      <c r="I37" s="77"/>
    </row>
    <row r="38" spans="8:9" ht="14.25" customHeight="1">
      <c r="H38" s="77"/>
      <c r="I38" s="77"/>
    </row>
    <row r="39" spans="8:9" ht="14.25" customHeight="1">
      <c r="H39" s="77"/>
      <c r="I39" s="77"/>
    </row>
    <row r="40" spans="8:9" ht="14.25" customHeight="1">
      <c r="H40" s="77"/>
      <c r="I40" s="77"/>
    </row>
    <row r="41" spans="8:9" ht="14.25" customHeight="1">
      <c r="H41" s="77"/>
      <c r="I41" s="77"/>
    </row>
    <row r="42" spans="8:9" ht="14.25" customHeight="1">
      <c r="H42" s="77"/>
      <c r="I42" s="77"/>
    </row>
    <row r="43" spans="8:9" ht="14.25" customHeight="1">
      <c r="H43" s="77"/>
      <c r="I43" s="77"/>
    </row>
    <row r="44" spans="8:9" ht="14.25" customHeight="1">
      <c r="H44" s="77"/>
      <c r="I44" s="77"/>
    </row>
    <row r="45" spans="8:9" ht="14.25" customHeight="1">
      <c r="H45" s="77"/>
      <c r="I45" s="77"/>
    </row>
    <row r="46" spans="8:9" ht="14.25" customHeight="1">
      <c r="H46" s="77"/>
      <c r="I46" s="77"/>
    </row>
    <row r="47" spans="8:9" ht="14.25" customHeight="1">
      <c r="H47" s="77"/>
      <c r="I47" s="77"/>
    </row>
    <row r="48" spans="8:9" ht="14.25" customHeight="1">
      <c r="H48" s="77"/>
      <c r="I48" s="77"/>
    </row>
    <row r="49" spans="8:9" ht="14.25" customHeight="1">
      <c r="H49" s="77"/>
      <c r="I49" s="77"/>
    </row>
    <row r="50" spans="8:9" ht="14.25" customHeight="1">
      <c r="H50" s="77"/>
      <c r="I50" s="77"/>
    </row>
    <row r="51" spans="8:9" ht="14.25" customHeight="1">
      <c r="H51" s="77"/>
      <c r="I51" s="77"/>
    </row>
    <row r="52" spans="8:9" ht="14.25" customHeight="1">
      <c r="H52" s="77"/>
      <c r="I52" s="77"/>
    </row>
    <row r="53" spans="8:9" ht="14.25" customHeight="1">
      <c r="H53" s="77"/>
      <c r="I53" s="77"/>
    </row>
    <row r="54" spans="8:9" ht="14.25" customHeight="1">
      <c r="H54" s="77"/>
      <c r="I54" s="77"/>
    </row>
    <row r="55" spans="8:9" ht="14.25" customHeight="1">
      <c r="H55" s="77"/>
      <c r="I55" s="77"/>
    </row>
    <row r="56" spans="8:9" ht="14.25" customHeight="1">
      <c r="H56" s="77"/>
      <c r="I56" s="77"/>
    </row>
    <row r="57" spans="8:9" ht="14.25" customHeight="1">
      <c r="H57" s="77"/>
      <c r="I57" s="77"/>
    </row>
    <row r="58" spans="8:9" ht="14.25" customHeight="1">
      <c r="H58" s="77"/>
      <c r="I58" s="77"/>
    </row>
    <row r="59" spans="8:9" ht="14.25" customHeight="1">
      <c r="H59" s="77"/>
      <c r="I59" s="77"/>
    </row>
    <row r="60" spans="8:9" ht="14.25" customHeight="1">
      <c r="H60" s="77"/>
      <c r="I60" s="77"/>
    </row>
    <row r="61" spans="8:9" ht="14.25" customHeight="1">
      <c r="H61" s="77"/>
      <c r="I61" s="77"/>
    </row>
    <row r="62" spans="8:9" ht="14.25" customHeight="1">
      <c r="H62" s="77"/>
      <c r="I62" s="77"/>
    </row>
    <row r="63" spans="8:9" ht="14.25" customHeight="1">
      <c r="H63" s="77"/>
      <c r="I63" s="77"/>
    </row>
    <row r="64" spans="8:9" ht="14.25" customHeight="1">
      <c r="H64" s="77"/>
      <c r="I64" s="77"/>
    </row>
    <row r="65" spans="8:9" ht="14.25" customHeight="1">
      <c r="H65" s="77"/>
      <c r="I65" s="77"/>
    </row>
    <row r="66" spans="8:9" ht="14.25" customHeight="1">
      <c r="H66" s="77"/>
      <c r="I66" s="77"/>
    </row>
    <row r="67" spans="8:9" ht="14.25" customHeight="1">
      <c r="H67" s="77"/>
      <c r="I67" s="77"/>
    </row>
    <row r="68" spans="8:9" ht="14.25" customHeight="1">
      <c r="H68" s="77"/>
      <c r="I68" s="77"/>
    </row>
    <row r="69" spans="8:9" ht="14.25" customHeight="1">
      <c r="H69" s="77"/>
      <c r="I69" s="77"/>
    </row>
    <row r="70" spans="8:9" ht="14.25" customHeight="1">
      <c r="H70" s="77"/>
      <c r="I70" s="77"/>
    </row>
    <row r="71" spans="8:9" ht="14.25" customHeight="1">
      <c r="H71" s="77"/>
      <c r="I71" s="77"/>
    </row>
    <row r="72" spans="8:9" ht="14.25" customHeight="1">
      <c r="H72" s="77"/>
      <c r="I72" s="77"/>
    </row>
    <row r="73" spans="8:9" ht="14.25" customHeight="1">
      <c r="H73" s="77"/>
      <c r="I73" s="77"/>
    </row>
    <row r="74" spans="8:9" ht="14.25" customHeight="1">
      <c r="H74" s="77"/>
      <c r="I74" s="77"/>
    </row>
    <row r="75" spans="8:9" ht="14.25" customHeight="1">
      <c r="H75" s="77"/>
      <c r="I75" s="77"/>
    </row>
    <row r="76" spans="8:9" ht="14.25" customHeight="1">
      <c r="H76" s="77"/>
      <c r="I76" s="77"/>
    </row>
    <row r="77" spans="8:9" ht="14.25" customHeight="1">
      <c r="H77" s="77"/>
      <c r="I77" s="77"/>
    </row>
    <row r="78" spans="8:9" ht="14.25" customHeight="1">
      <c r="H78" s="77"/>
      <c r="I78" s="77"/>
    </row>
    <row r="79" spans="8:9" ht="14.25" customHeight="1">
      <c r="H79" s="77"/>
      <c r="I79" s="77"/>
    </row>
    <row r="80" spans="8:9" ht="14.25" customHeight="1">
      <c r="H80" s="77"/>
      <c r="I80" s="77"/>
    </row>
    <row r="81" spans="8:9" ht="14.25" customHeight="1">
      <c r="H81" s="77"/>
      <c r="I81" s="77"/>
    </row>
    <row r="82" spans="8:9" ht="14.25" customHeight="1">
      <c r="H82" s="77"/>
      <c r="I82" s="77"/>
    </row>
    <row r="83" spans="8:9" ht="14.25" customHeight="1">
      <c r="H83" s="77"/>
      <c r="I83" s="77"/>
    </row>
    <row r="84" spans="8:9" ht="14.25" customHeight="1">
      <c r="H84" s="77"/>
      <c r="I84" s="77"/>
    </row>
    <row r="85" spans="8:9" ht="14.25" customHeight="1">
      <c r="H85" s="77"/>
      <c r="I85" s="77"/>
    </row>
    <row r="86" spans="8:9" ht="14.25" customHeight="1">
      <c r="H86" s="77"/>
      <c r="I86" s="77"/>
    </row>
    <row r="87" spans="8:9" ht="14.25" customHeight="1">
      <c r="H87" s="77"/>
      <c r="I87" s="77"/>
    </row>
    <row r="88" spans="8:9" ht="14.25" customHeight="1">
      <c r="H88" s="77"/>
      <c r="I88" s="77"/>
    </row>
    <row r="89" spans="8:9" ht="14.25" customHeight="1">
      <c r="H89" s="77"/>
      <c r="I89" s="77"/>
    </row>
    <row r="90" spans="8:9" ht="14.25" customHeight="1">
      <c r="H90" s="77"/>
      <c r="I90" s="77"/>
    </row>
    <row r="91" spans="8:9" ht="14.25" customHeight="1">
      <c r="H91" s="77"/>
      <c r="I91" s="77"/>
    </row>
    <row r="92" spans="8:9" ht="14.25" customHeight="1">
      <c r="H92" s="77"/>
      <c r="I92" s="77"/>
    </row>
    <row r="93" spans="8:9" ht="14.25" customHeight="1">
      <c r="H93" s="77"/>
      <c r="I93" s="77"/>
    </row>
    <row r="94" spans="8:9" ht="14.25" customHeight="1">
      <c r="H94" s="77"/>
      <c r="I94" s="77"/>
    </row>
    <row r="95" spans="8:9" ht="14.25" customHeight="1">
      <c r="H95" s="77"/>
      <c r="I95" s="77"/>
    </row>
    <row r="96" spans="8:9" ht="14.25" customHeight="1">
      <c r="H96" s="77"/>
      <c r="I96" s="77"/>
    </row>
    <row r="97" spans="8:9" ht="14.25" customHeight="1">
      <c r="H97" s="77"/>
      <c r="I97" s="77"/>
    </row>
    <row r="98" spans="8:9" ht="14.25" customHeight="1">
      <c r="H98" s="77"/>
      <c r="I98" s="77"/>
    </row>
    <row r="99" spans="8:9" ht="14.25" customHeight="1">
      <c r="H99" s="77"/>
      <c r="I99" s="77"/>
    </row>
    <row r="100" spans="8:9" ht="14.25" customHeight="1">
      <c r="H100" s="77"/>
      <c r="I100" s="77"/>
    </row>
    <row r="101" spans="8:9" ht="14.25" customHeight="1">
      <c r="H101" s="77"/>
      <c r="I101" s="77"/>
    </row>
    <row r="102" spans="8:9" ht="14.25" customHeight="1">
      <c r="H102" s="77"/>
      <c r="I102" s="77"/>
    </row>
    <row r="103" spans="8:9" ht="14.25" customHeight="1">
      <c r="H103" s="77"/>
      <c r="I103" s="77"/>
    </row>
    <row r="104" spans="8:9" ht="14.25" customHeight="1">
      <c r="H104" s="77"/>
      <c r="I104" s="77"/>
    </row>
    <row r="105" spans="8:9" ht="14.25" customHeight="1">
      <c r="H105" s="77"/>
      <c r="I105" s="77"/>
    </row>
    <row r="106" spans="8:9" ht="14.25" customHeight="1">
      <c r="H106" s="77"/>
      <c r="I106" s="77"/>
    </row>
    <row r="107" spans="8:9" ht="14.25" customHeight="1">
      <c r="H107" s="77"/>
      <c r="I107" s="77"/>
    </row>
    <row r="108" spans="8:9" ht="14.25" customHeight="1">
      <c r="H108" s="77"/>
      <c r="I108" s="77"/>
    </row>
    <row r="109" spans="8:9" ht="14.25" customHeight="1">
      <c r="H109" s="77"/>
      <c r="I109" s="77"/>
    </row>
    <row r="110" spans="8:9" ht="14.25" customHeight="1">
      <c r="H110" s="77"/>
      <c r="I110" s="77"/>
    </row>
    <row r="111" spans="8:9" ht="14.25" customHeight="1">
      <c r="H111" s="77"/>
      <c r="I111" s="77"/>
    </row>
    <row r="112" spans="8:9" ht="14.25" customHeight="1">
      <c r="H112" s="77"/>
      <c r="I112" s="77"/>
    </row>
    <row r="113" spans="8:9" ht="14.25" customHeight="1">
      <c r="H113" s="77"/>
      <c r="I113" s="77"/>
    </row>
    <row r="114" spans="8:9" ht="14.25" customHeight="1">
      <c r="H114" s="77"/>
      <c r="I114" s="77"/>
    </row>
    <row r="115" spans="8:9" ht="14.25" customHeight="1">
      <c r="H115" s="77"/>
      <c r="I115" s="77"/>
    </row>
    <row r="116" spans="8:9" ht="14.25" customHeight="1">
      <c r="H116" s="77"/>
      <c r="I116" s="77"/>
    </row>
    <row r="117" spans="8:9" ht="14.25" customHeight="1">
      <c r="H117" s="77"/>
      <c r="I117" s="77"/>
    </row>
    <row r="118" spans="8:9" ht="14.25" customHeight="1">
      <c r="H118" s="77"/>
      <c r="I118" s="77"/>
    </row>
    <row r="119" spans="8:9" ht="14.25" customHeight="1">
      <c r="H119" s="77"/>
      <c r="I119" s="77"/>
    </row>
    <row r="120" spans="8:9" ht="14.25" customHeight="1">
      <c r="H120" s="77"/>
      <c r="I120" s="77"/>
    </row>
    <row r="121" spans="8:9" ht="14.25" customHeight="1">
      <c r="H121" s="77"/>
      <c r="I121" s="77"/>
    </row>
    <row r="122" spans="8:9" ht="14.25" customHeight="1">
      <c r="H122" s="77"/>
      <c r="I122" s="77"/>
    </row>
    <row r="123" spans="8:9" ht="14.25" customHeight="1">
      <c r="H123" s="77"/>
      <c r="I123" s="77"/>
    </row>
    <row r="124" spans="8:9" ht="14.25" customHeight="1">
      <c r="H124" s="77"/>
      <c r="I124" s="77"/>
    </row>
    <row r="125" spans="8:9" ht="14.25" customHeight="1">
      <c r="H125" s="77"/>
      <c r="I125" s="77"/>
    </row>
    <row r="126" spans="8:9" ht="14.25" customHeight="1">
      <c r="H126" s="77"/>
      <c r="I126" s="77"/>
    </row>
    <row r="127" spans="8:9" ht="14.25" customHeight="1">
      <c r="H127" s="77"/>
      <c r="I127" s="77"/>
    </row>
    <row r="128" spans="8:9" ht="14.25" customHeight="1">
      <c r="H128" s="77"/>
      <c r="I128" s="77"/>
    </row>
    <row r="129" spans="8:9" ht="14.25" customHeight="1">
      <c r="H129" s="77"/>
      <c r="I129" s="77"/>
    </row>
    <row r="130" spans="8:9" ht="14.25" customHeight="1">
      <c r="H130" s="77"/>
      <c r="I130" s="77"/>
    </row>
    <row r="131" spans="8:9" ht="14.25" customHeight="1">
      <c r="H131" s="77"/>
      <c r="I131" s="77"/>
    </row>
    <row r="132" spans="8:9" ht="14.25" customHeight="1">
      <c r="H132" s="77"/>
      <c r="I132" s="77"/>
    </row>
    <row r="133" spans="8:9" ht="14.25" customHeight="1">
      <c r="H133" s="77"/>
      <c r="I133" s="77"/>
    </row>
    <row r="134" spans="8:9" ht="14.25" customHeight="1">
      <c r="H134" s="77"/>
      <c r="I134" s="77"/>
    </row>
    <row r="135" spans="8:9" ht="14.25" customHeight="1">
      <c r="H135" s="77"/>
      <c r="I135" s="77"/>
    </row>
    <row r="136" spans="8:9" ht="14.25" customHeight="1">
      <c r="H136" s="77"/>
      <c r="I136" s="77"/>
    </row>
    <row r="137" spans="8:9" ht="14.25" customHeight="1">
      <c r="H137" s="77"/>
      <c r="I137" s="77"/>
    </row>
    <row r="138" spans="8:9" ht="14.25" customHeight="1">
      <c r="H138" s="77"/>
      <c r="I138" s="77"/>
    </row>
    <row r="139" spans="8:9" ht="14.25" customHeight="1">
      <c r="H139" s="77"/>
      <c r="I139" s="77"/>
    </row>
    <row r="140" spans="8:9" ht="14.25" customHeight="1">
      <c r="H140" s="77"/>
      <c r="I140" s="77"/>
    </row>
    <row r="141" spans="8:9" ht="14.25" customHeight="1">
      <c r="H141" s="77"/>
      <c r="I141" s="77"/>
    </row>
    <row r="142" spans="8:9" ht="14.25" customHeight="1">
      <c r="H142" s="77"/>
      <c r="I142" s="77"/>
    </row>
    <row r="143" spans="8:9" ht="14.25" customHeight="1">
      <c r="H143" s="77"/>
      <c r="I143" s="77"/>
    </row>
    <row r="144" spans="8:9" ht="14.25" customHeight="1">
      <c r="H144" s="77"/>
      <c r="I144" s="77"/>
    </row>
    <row r="145" spans="8:9" ht="14.25" customHeight="1">
      <c r="H145" s="77"/>
      <c r="I145" s="77"/>
    </row>
    <row r="146" spans="8:9" ht="14.25" customHeight="1">
      <c r="H146" s="77"/>
      <c r="I146" s="77"/>
    </row>
    <row r="147" spans="8:9" ht="14.25" customHeight="1">
      <c r="H147" s="77"/>
      <c r="I147" s="77"/>
    </row>
    <row r="148" spans="8:9" ht="14.25" customHeight="1">
      <c r="H148" s="77"/>
      <c r="I148" s="77"/>
    </row>
    <row r="149" spans="8:9" ht="14.25" customHeight="1">
      <c r="H149" s="77"/>
      <c r="I149" s="77"/>
    </row>
    <row r="150" spans="8:9" ht="14.25" customHeight="1">
      <c r="H150" s="77"/>
      <c r="I150" s="77"/>
    </row>
    <row r="151" spans="8:9" ht="14.25" customHeight="1">
      <c r="H151" s="77"/>
      <c r="I151" s="77"/>
    </row>
    <row r="152" spans="8:9" ht="14.25" customHeight="1">
      <c r="H152" s="77"/>
      <c r="I152" s="77"/>
    </row>
    <row r="153" spans="8:9" ht="14.25" customHeight="1">
      <c r="H153" s="77"/>
      <c r="I153" s="77"/>
    </row>
    <row r="154" spans="8:9" ht="14.25" customHeight="1">
      <c r="H154" s="77"/>
      <c r="I154" s="77"/>
    </row>
    <row r="155" spans="8:9" ht="14.25" customHeight="1">
      <c r="H155" s="77"/>
      <c r="I155" s="77"/>
    </row>
    <row r="156" spans="8:9" ht="14.25" customHeight="1">
      <c r="H156" s="77"/>
      <c r="I156" s="77"/>
    </row>
    <row r="157" spans="8:9" ht="14.25" customHeight="1">
      <c r="H157" s="77"/>
      <c r="I157" s="77"/>
    </row>
    <row r="158" spans="8:9" ht="14.25" customHeight="1">
      <c r="H158" s="77"/>
      <c r="I158" s="77"/>
    </row>
    <row r="159" spans="8:9" ht="14.25" customHeight="1">
      <c r="H159" s="77"/>
      <c r="I159" s="77"/>
    </row>
    <row r="160" spans="8:9" ht="14.25" customHeight="1">
      <c r="H160" s="77"/>
      <c r="I160" s="77"/>
    </row>
    <row r="161" spans="8:9" ht="14.25" customHeight="1">
      <c r="H161" s="77"/>
      <c r="I161" s="77"/>
    </row>
    <row r="162" spans="8:9" ht="14.25" customHeight="1">
      <c r="H162" s="77"/>
      <c r="I162" s="77"/>
    </row>
    <row r="163" spans="8:9" ht="14.25" customHeight="1">
      <c r="H163" s="77"/>
      <c r="I163" s="77"/>
    </row>
    <row r="164" spans="8:9" ht="14.25" customHeight="1">
      <c r="H164" s="77"/>
      <c r="I164" s="77"/>
    </row>
    <row r="165" spans="8:9" ht="14.25" customHeight="1">
      <c r="H165" s="77"/>
      <c r="I165" s="77"/>
    </row>
    <row r="166" spans="8:9" ht="14.25" customHeight="1">
      <c r="H166" s="77"/>
      <c r="I166" s="77"/>
    </row>
    <row r="167" spans="8:9" ht="14.25" customHeight="1">
      <c r="H167" s="77"/>
      <c r="I167" s="77"/>
    </row>
    <row r="168" spans="8:9" ht="14.25" customHeight="1">
      <c r="H168" s="77"/>
      <c r="I168" s="77"/>
    </row>
    <row r="169" spans="8:9" ht="14.25" customHeight="1">
      <c r="H169" s="77"/>
      <c r="I169" s="77"/>
    </row>
    <row r="170" spans="8:9" ht="14.25" customHeight="1">
      <c r="H170" s="77"/>
      <c r="I170" s="77"/>
    </row>
    <row r="171" spans="8:9" ht="14.25" customHeight="1">
      <c r="H171" s="77"/>
      <c r="I171" s="77"/>
    </row>
    <row r="172" spans="8:9" ht="14.25" customHeight="1">
      <c r="H172" s="77"/>
      <c r="I172" s="77"/>
    </row>
    <row r="173" spans="8:9" ht="14.25" customHeight="1">
      <c r="H173" s="77"/>
      <c r="I173" s="77"/>
    </row>
    <row r="174" spans="8:9" ht="14.25" customHeight="1">
      <c r="H174" s="77"/>
      <c r="I174" s="77"/>
    </row>
    <row r="175" spans="8:9" ht="14.25" customHeight="1">
      <c r="H175" s="77"/>
      <c r="I175" s="77"/>
    </row>
    <row r="176" spans="8:9" ht="14.25" customHeight="1">
      <c r="H176" s="77"/>
      <c r="I176" s="77"/>
    </row>
    <row r="177" spans="8:9" ht="14.25" customHeight="1">
      <c r="H177" s="77"/>
      <c r="I177" s="77"/>
    </row>
    <row r="178" spans="8:9" ht="14.25" customHeight="1">
      <c r="H178" s="77"/>
      <c r="I178" s="77"/>
    </row>
    <row r="179" spans="8:9" ht="14.25" customHeight="1">
      <c r="H179" s="77"/>
      <c r="I179" s="77"/>
    </row>
    <row r="180" spans="8:9" ht="14.25" customHeight="1">
      <c r="H180" s="77"/>
      <c r="I180" s="77"/>
    </row>
    <row r="181" spans="8:9" ht="14.25" customHeight="1">
      <c r="H181" s="77"/>
      <c r="I181" s="77"/>
    </row>
    <row r="182" spans="8:9" ht="14.25" customHeight="1">
      <c r="H182" s="77"/>
      <c r="I182" s="77"/>
    </row>
    <row r="183" spans="8:9" ht="14.25" customHeight="1">
      <c r="H183" s="77"/>
      <c r="I183" s="77"/>
    </row>
    <row r="184" spans="8:9" ht="14.25" customHeight="1">
      <c r="H184" s="77"/>
      <c r="I184" s="77"/>
    </row>
    <row r="185" spans="8:9" ht="14.25" customHeight="1">
      <c r="H185" s="77"/>
      <c r="I185" s="77"/>
    </row>
    <row r="186" spans="8:9" ht="14.25" customHeight="1">
      <c r="H186" s="77"/>
      <c r="I186" s="77"/>
    </row>
    <row r="187" spans="8:9" ht="14.25" customHeight="1">
      <c r="H187" s="77"/>
      <c r="I187" s="77"/>
    </row>
    <row r="188" spans="8:9" ht="14.25" customHeight="1">
      <c r="H188" s="77"/>
      <c r="I188" s="77"/>
    </row>
    <row r="189" spans="8:9" ht="14.25" customHeight="1">
      <c r="H189" s="77"/>
      <c r="I189" s="77"/>
    </row>
    <row r="190" spans="8:9" ht="14.25" customHeight="1">
      <c r="H190" s="77"/>
      <c r="I190" s="77"/>
    </row>
    <row r="191" spans="8:9" ht="14.25" customHeight="1">
      <c r="H191" s="77"/>
      <c r="I191" s="77"/>
    </row>
    <row r="192" spans="8:9" ht="14.25" customHeight="1">
      <c r="H192" s="77"/>
      <c r="I192" s="77"/>
    </row>
    <row r="193" spans="8:9" ht="14.25" customHeight="1">
      <c r="H193" s="77"/>
      <c r="I193" s="77"/>
    </row>
    <row r="194" spans="8:9" ht="14.25" customHeight="1">
      <c r="H194" s="77"/>
      <c r="I194" s="77"/>
    </row>
    <row r="195" spans="8:9" ht="14.25" customHeight="1">
      <c r="H195" s="77"/>
      <c r="I195" s="77"/>
    </row>
    <row r="196" spans="8:9" ht="14.25" customHeight="1">
      <c r="H196" s="77"/>
      <c r="I196" s="77"/>
    </row>
    <row r="197" spans="8:9" ht="14.25" customHeight="1">
      <c r="H197" s="77"/>
      <c r="I197" s="77"/>
    </row>
    <row r="198" spans="8:9" ht="14.25" customHeight="1">
      <c r="H198" s="77"/>
      <c r="I198" s="77"/>
    </row>
    <row r="199" spans="8:9" ht="14.25" customHeight="1">
      <c r="H199" s="77"/>
      <c r="I199" s="77"/>
    </row>
    <row r="200" spans="8:9" ht="14.25" customHeight="1">
      <c r="H200" s="77"/>
      <c r="I200" s="77"/>
    </row>
    <row r="201" spans="8:9" ht="14.25" customHeight="1">
      <c r="H201" s="77"/>
      <c r="I201" s="77"/>
    </row>
    <row r="202" spans="8:9" ht="14.25" customHeight="1">
      <c r="H202" s="77"/>
      <c r="I202" s="77"/>
    </row>
    <row r="203" spans="8:9" ht="14.25" customHeight="1">
      <c r="H203" s="77"/>
      <c r="I203" s="77"/>
    </row>
    <row r="204" spans="8:9" ht="14.25" customHeight="1">
      <c r="H204" s="77"/>
      <c r="I204" s="77"/>
    </row>
    <row r="205" spans="8:9" ht="14.25" customHeight="1">
      <c r="H205" s="77"/>
      <c r="I205" s="77"/>
    </row>
    <row r="206" spans="8:9" ht="14.25" customHeight="1">
      <c r="H206" s="77"/>
      <c r="I206" s="77"/>
    </row>
    <row r="207" spans="8:9" ht="14.25" customHeight="1">
      <c r="H207" s="77"/>
      <c r="I207" s="77"/>
    </row>
    <row r="208" spans="8:9" ht="14.25" customHeight="1">
      <c r="H208" s="77"/>
      <c r="I208" s="77"/>
    </row>
    <row r="209" spans="8:9" ht="14.25" customHeight="1">
      <c r="H209" s="77"/>
      <c r="I209" s="77"/>
    </row>
    <row r="210" spans="8:9" ht="14.25" customHeight="1">
      <c r="H210" s="77"/>
      <c r="I210" s="77"/>
    </row>
    <row r="211" spans="8:9" ht="14.25" customHeight="1">
      <c r="H211" s="77"/>
      <c r="I211" s="77"/>
    </row>
    <row r="212" spans="8:9" ht="14.25" customHeight="1">
      <c r="H212" s="77"/>
      <c r="I212" s="77"/>
    </row>
    <row r="213" spans="8:9" ht="14.25" customHeight="1">
      <c r="H213" s="77"/>
      <c r="I213" s="77"/>
    </row>
    <row r="214" spans="8:9" ht="14.25" customHeight="1">
      <c r="H214" s="77"/>
      <c r="I214" s="77"/>
    </row>
    <row r="215" spans="8:9" ht="14.25" customHeight="1">
      <c r="H215" s="77"/>
      <c r="I215" s="77"/>
    </row>
    <row r="216" spans="8:9" ht="14.25" customHeight="1">
      <c r="H216" s="77"/>
      <c r="I216" s="77"/>
    </row>
    <row r="217" spans="8:9" ht="14.25" customHeight="1">
      <c r="H217" s="77"/>
      <c r="I217" s="77"/>
    </row>
    <row r="218" spans="8:9" ht="14.25" customHeight="1">
      <c r="H218" s="77"/>
      <c r="I218" s="77"/>
    </row>
    <row r="219" spans="8:9" ht="14.25" customHeight="1">
      <c r="H219" s="77"/>
      <c r="I219" s="77"/>
    </row>
    <row r="220" spans="8:9" ht="14.25" customHeight="1">
      <c r="H220" s="77"/>
      <c r="I220" s="77"/>
    </row>
    <row r="221" spans="8:9" ht="14.25" customHeight="1">
      <c r="H221" s="77"/>
      <c r="I221" s="77"/>
    </row>
    <row r="222" spans="8:9" ht="14.25" customHeight="1">
      <c r="H222" s="77"/>
      <c r="I222" s="77"/>
    </row>
    <row r="223" spans="8:9" ht="14.25" customHeight="1">
      <c r="H223" s="77"/>
      <c r="I223" s="77"/>
    </row>
    <row r="224" spans="8:9" ht="14.25" customHeight="1">
      <c r="H224" s="77"/>
      <c r="I224" s="77"/>
    </row>
    <row r="225" spans="8:9" ht="14.25" customHeight="1">
      <c r="H225" s="77"/>
      <c r="I225" s="77"/>
    </row>
    <row r="226" spans="8:9" ht="14.25" customHeight="1">
      <c r="H226" s="77"/>
      <c r="I226" s="77"/>
    </row>
    <row r="227" spans="8:9" ht="14.25" customHeight="1">
      <c r="H227" s="77"/>
      <c r="I227" s="77"/>
    </row>
    <row r="228" spans="8:9" ht="14.25" customHeight="1">
      <c r="H228" s="77"/>
      <c r="I228" s="77"/>
    </row>
    <row r="229" spans="8:9" ht="14.25" customHeight="1">
      <c r="H229" s="77"/>
      <c r="I229" s="77"/>
    </row>
    <row r="230" spans="8:9" ht="14.25" customHeight="1">
      <c r="H230" s="77"/>
      <c r="I230" s="77"/>
    </row>
    <row r="231" spans="8:9" ht="14.25" customHeight="1">
      <c r="H231" s="77"/>
      <c r="I231" s="77"/>
    </row>
    <row r="232" spans="8:9" ht="14.25" customHeight="1">
      <c r="H232" s="77"/>
      <c r="I232" s="77"/>
    </row>
    <row r="233" spans="8:9" ht="14.25" customHeight="1">
      <c r="H233" s="77"/>
      <c r="I233" s="77"/>
    </row>
    <row r="234" spans="8:9" ht="14.25" customHeight="1">
      <c r="H234" s="77"/>
      <c r="I234" s="77"/>
    </row>
    <row r="235" spans="8:9" ht="14.25" customHeight="1">
      <c r="H235" s="77"/>
      <c r="I235" s="77"/>
    </row>
    <row r="236" spans="8:9" ht="14.25" customHeight="1">
      <c r="H236" s="77"/>
      <c r="I236" s="77"/>
    </row>
    <row r="237" spans="8:9" ht="14.25" customHeight="1">
      <c r="H237" s="77"/>
      <c r="I237" s="77"/>
    </row>
    <row r="238" spans="8:9" ht="14.25" customHeight="1">
      <c r="H238" s="77"/>
      <c r="I238" s="77"/>
    </row>
    <row r="239" spans="8:9" ht="14.25" customHeight="1">
      <c r="H239" s="77"/>
      <c r="I239" s="77"/>
    </row>
    <row r="240" spans="8:9" ht="14.25" customHeight="1">
      <c r="H240" s="77"/>
      <c r="I240" s="77"/>
    </row>
    <row r="241" spans="8:9" ht="14.25" customHeight="1">
      <c r="H241" s="77"/>
      <c r="I241" s="77"/>
    </row>
    <row r="242" spans="8:9" ht="14.25" customHeight="1">
      <c r="H242" s="77"/>
      <c r="I242" s="77"/>
    </row>
    <row r="243" spans="8:9" ht="14.25" customHeight="1">
      <c r="H243" s="77"/>
      <c r="I243" s="77"/>
    </row>
    <row r="244" spans="8:9" ht="14.25" customHeight="1">
      <c r="H244" s="77"/>
      <c r="I244" s="77"/>
    </row>
    <row r="245" spans="8:9" ht="14.25" customHeight="1">
      <c r="H245" s="77"/>
      <c r="I245" s="77"/>
    </row>
    <row r="246" spans="8:9" ht="14.25" customHeight="1">
      <c r="H246" s="77"/>
      <c r="I246" s="77"/>
    </row>
    <row r="247" spans="8:9" ht="14.25" customHeight="1">
      <c r="H247" s="77"/>
      <c r="I247" s="77"/>
    </row>
    <row r="248" spans="8:9" ht="14.25" customHeight="1">
      <c r="H248" s="77"/>
      <c r="I248" s="77"/>
    </row>
    <row r="249" spans="8:9" ht="14.25" customHeight="1">
      <c r="H249" s="77"/>
      <c r="I249" s="77"/>
    </row>
    <row r="250" spans="8:9" ht="14.25" customHeight="1">
      <c r="H250" s="77"/>
      <c r="I250" s="77"/>
    </row>
    <row r="251" spans="8:9" ht="14.25" customHeight="1">
      <c r="H251" s="77"/>
      <c r="I251" s="77"/>
    </row>
    <row r="252" spans="8:9" ht="14.25" customHeight="1">
      <c r="H252" s="77"/>
      <c r="I252" s="77"/>
    </row>
    <row r="253" spans="8:9" ht="14.25" customHeight="1">
      <c r="H253" s="77"/>
      <c r="I253" s="77"/>
    </row>
    <row r="254" spans="8:9" ht="14.25" customHeight="1">
      <c r="H254" s="77"/>
      <c r="I254" s="77"/>
    </row>
    <row r="255" spans="8:9" ht="14.25" customHeight="1">
      <c r="H255" s="77"/>
      <c r="I255" s="77"/>
    </row>
    <row r="256" spans="8:9" ht="14.25" customHeight="1">
      <c r="H256" s="77"/>
      <c r="I256" s="77"/>
    </row>
    <row r="257" spans="8:9" ht="14.25" customHeight="1">
      <c r="H257" s="77"/>
      <c r="I257" s="77"/>
    </row>
    <row r="258" spans="8:9" ht="14.25" customHeight="1">
      <c r="H258" s="77"/>
      <c r="I258" s="77"/>
    </row>
    <row r="259" spans="8:9" ht="14.25" customHeight="1">
      <c r="H259" s="77"/>
      <c r="I259" s="77"/>
    </row>
    <row r="260" spans="8:9" ht="14.25" customHeight="1">
      <c r="H260" s="77"/>
      <c r="I260" s="77"/>
    </row>
    <row r="261" spans="8:9" ht="14.25" customHeight="1">
      <c r="H261" s="77"/>
      <c r="I261" s="77"/>
    </row>
    <row r="262" spans="8:9" ht="14.25" customHeight="1">
      <c r="H262" s="77"/>
      <c r="I262" s="77"/>
    </row>
    <row r="263" spans="8:9" ht="14.25" customHeight="1">
      <c r="H263" s="77"/>
      <c r="I263" s="77"/>
    </row>
    <row r="264" spans="8:9" ht="14.25" customHeight="1">
      <c r="H264" s="77"/>
      <c r="I264" s="77"/>
    </row>
    <row r="265" spans="8:9" ht="14.25" customHeight="1">
      <c r="H265" s="77"/>
      <c r="I265" s="77"/>
    </row>
    <row r="266" spans="8:9" ht="14.25" customHeight="1">
      <c r="H266" s="77"/>
      <c r="I266" s="77"/>
    </row>
    <row r="267" spans="8:9" ht="14.25" customHeight="1">
      <c r="H267" s="77"/>
      <c r="I267" s="77"/>
    </row>
    <row r="268" spans="8:9" ht="14.25" customHeight="1">
      <c r="H268" s="77"/>
      <c r="I268" s="77"/>
    </row>
    <row r="269" spans="8:9" ht="14.25" customHeight="1">
      <c r="H269" s="77"/>
      <c r="I269" s="77"/>
    </row>
    <row r="270" spans="8:9" ht="14.25" customHeight="1">
      <c r="H270" s="77"/>
      <c r="I270" s="77"/>
    </row>
    <row r="271" spans="8:9" ht="14.25" customHeight="1">
      <c r="H271" s="77"/>
      <c r="I271" s="77"/>
    </row>
    <row r="272" spans="8:9" ht="14.25" customHeight="1">
      <c r="H272" s="77"/>
      <c r="I272" s="77"/>
    </row>
    <row r="273" spans="8:9" ht="14.25" customHeight="1">
      <c r="H273" s="77"/>
      <c r="I273" s="77"/>
    </row>
    <row r="274" spans="8:9" ht="14.25" customHeight="1">
      <c r="H274" s="77"/>
      <c r="I274" s="77"/>
    </row>
    <row r="275" spans="8:9" ht="14.25" customHeight="1">
      <c r="H275" s="77"/>
      <c r="I275" s="77"/>
    </row>
    <row r="276" spans="8:9" ht="14.25" customHeight="1">
      <c r="H276" s="77"/>
      <c r="I276" s="77"/>
    </row>
    <row r="277" spans="8:9" ht="14.25" customHeight="1">
      <c r="H277" s="77"/>
      <c r="I277" s="77"/>
    </row>
    <row r="278" spans="8:9" ht="14.25" customHeight="1">
      <c r="H278" s="77"/>
      <c r="I278" s="77"/>
    </row>
    <row r="279" spans="8:9" ht="14.25" customHeight="1">
      <c r="H279" s="77"/>
      <c r="I279" s="77"/>
    </row>
    <row r="280" spans="8:9" ht="14.25" customHeight="1">
      <c r="H280" s="77"/>
      <c r="I280" s="77"/>
    </row>
    <row r="281" spans="8:9" ht="14.25" customHeight="1">
      <c r="H281" s="77"/>
      <c r="I281" s="77"/>
    </row>
    <row r="282" spans="8:9" ht="14.25" customHeight="1">
      <c r="H282" s="77"/>
      <c r="I282" s="77"/>
    </row>
    <row r="283" spans="8:9" ht="14.25" customHeight="1">
      <c r="H283" s="77"/>
      <c r="I283" s="77"/>
    </row>
    <row r="284" spans="8:9" ht="14.25" customHeight="1">
      <c r="H284" s="77"/>
      <c r="I284" s="77"/>
    </row>
    <row r="285" spans="8:9" ht="14.25" customHeight="1">
      <c r="H285" s="77"/>
      <c r="I285" s="77"/>
    </row>
    <row r="286" spans="8:9" ht="14.25" customHeight="1">
      <c r="H286" s="77"/>
      <c r="I286" s="77"/>
    </row>
    <row r="287" spans="8:9" ht="14.25" customHeight="1">
      <c r="H287" s="77"/>
      <c r="I287" s="77"/>
    </row>
    <row r="288" spans="8:9" ht="14.25" customHeight="1">
      <c r="H288" s="77"/>
      <c r="I288" s="77"/>
    </row>
    <row r="289" spans="8:9" ht="14.25" customHeight="1">
      <c r="H289" s="77"/>
      <c r="I289" s="77"/>
    </row>
    <row r="290" spans="8:9" ht="14.25" customHeight="1">
      <c r="H290" s="77"/>
      <c r="I290" s="77"/>
    </row>
    <row r="291" spans="8:9" ht="14.25" customHeight="1">
      <c r="H291" s="77"/>
      <c r="I291" s="77"/>
    </row>
    <row r="292" spans="8:9" ht="14.25" customHeight="1">
      <c r="H292" s="77"/>
      <c r="I292" s="77"/>
    </row>
    <row r="293" spans="8:9" ht="14.25" customHeight="1">
      <c r="H293" s="77"/>
      <c r="I293" s="77"/>
    </row>
    <row r="294" spans="8:9" ht="14.25" customHeight="1">
      <c r="H294" s="77"/>
      <c r="I294" s="77"/>
    </row>
    <row r="295" spans="8:9" ht="14.25" customHeight="1">
      <c r="H295" s="77"/>
      <c r="I295" s="77"/>
    </row>
    <row r="296" spans="8:9" ht="14.25" customHeight="1">
      <c r="H296" s="77"/>
      <c r="I296" s="77"/>
    </row>
    <row r="297" spans="8:9" ht="14.25" customHeight="1">
      <c r="H297" s="77"/>
      <c r="I297" s="77"/>
    </row>
    <row r="298" spans="8:9" ht="14.25" customHeight="1">
      <c r="H298" s="77"/>
      <c r="I298" s="77"/>
    </row>
    <row r="299" spans="8:9" ht="14.25" customHeight="1">
      <c r="H299" s="77"/>
      <c r="I299" s="77"/>
    </row>
    <row r="300" spans="8:9" ht="14.25" customHeight="1">
      <c r="H300" s="77"/>
      <c r="I300" s="77"/>
    </row>
    <row r="301" spans="8:9" ht="14.25" customHeight="1">
      <c r="H301" s="77"/>
      <c r="I301" s="77"/>
    </row>
    <row r="302" spans="8:9" ht="14.25" customHeight="1">
      <c r="H302" s="77"/>
      <c r="I302" s="77"/>
    </row>
    <row r="303" spans="8:9" ht="14.25" customHeight="1">
      <c r="H303" s="77"/>
      <c r="I303" s="77"/>
    </row>
    <row r="304" spans="8:9" ht="14.25" customHeight="1">
      <c r="H304" s="77"/>
      <c r="I304" s="77"/>
    </row>
    <row r="305" spans="8:9" ht="14.25" customHeight="1">
      <c r="H305" s="77"/>
      <c r="I305" s="77"/>
    </row>
    <row r="306" spans="8:9" ht="14.25" customHeight="1">
      <c r="H306" s="77"/>
      <c r="I306" s="77"/>
    </row>
    <row r="307" spans="8:9" ht="14.25" customHeight="1">
      <c r="H307" s="77"/>
      <c r="I307" s="77"/>
    </row>
    <row r="308" spans="8:9" ht="14.25" customHeight="1">
      <c r="H308" s="77"/>
      <c r="I308" s="77"/>
    </row>
    <row r="309" spans="8:9" ht="14.25" customHeight="1">
      <c r="H309" s="77"/>
      <c r="I309" s="77"/>
    </row>
    <row r="310" spans="8:9" ht="14.25" customHeight="1">
      <c r="H310" s="77"/>
      <c r="I310" s="77"/>
    </row>
    <row r="311" spans="8:9" ht="14.25" customHeight="1">
      <c r="H311" s="77"/>
      <c r="I311" s="77"/>
    </row>
    <row r="312" spans="8:9" ht="14.25" customHeight="1">
      <c r="H312" s="77"/>
      <c r="I312" s="77"/>
    </row>
    <row r="313" spans="8:9" ht="14.25" customHeight="1">
      <c r="H313" s="77"/>
      <c r="I313" s="77"/>
    </row>
    <row r="314" spans="8:9" ht="14.25" customHeight="1">
      <c r="H314" s="77"/>
      <c r="I314" s="77"/>
    </row>
    <row r="315" spans="8:9" ht="14.25" customHeight="1">
      <c r="H315" s="77"/>
      <c r="I315" s="77"/>
    </row>
    <row r="316" spans="8:9" ht="14.25" customHeight="1">
      <c r="H316" s="77"/>
      <c r="I316" s="77"/>
    </row>
    <row r="317" spans="8:9" ht="14.25" customHeight="1">
      <c r="H317" s="77"/>
      <c r="I317" s="77"/>
    </row>
    <row r="318" spans="8:9" ht="14.25" customHeight="1">
      <c r="H318" s="77"/>
      <c r="I318" s="77"/>
    </row>
    <row r="319" spans="8:9" ht="14.25" customHeight="1">
      <c r="H319" s="77"/>
      <c r="I319" s="77"/>
    </row>
    <row r="320" spans="8:9" ht="14.25" customHeight="1">
      <c r="H320" s="77"/>
      <c r="I320" s="77"/>
    </row>
    <row r="321" spans="8:9" ht="14.25" customHeight="1">
      <c r="H321" s="77"/>
      <c r="I321" s="77"/>
    </row>
    <row r="322" spans="8:9" ht="14.25" customHeight="1">
      <c r="H322" s="77"/>
      <c r="I322" s="77"/>
    </row>
    <row r="323" spans="8:9" ht="14.25" customHeight="1">
      <c r="H323" s="77"/>
      <c r="I323" s="77"/>
    </row>
    <row r="324" spans="8:9" ht="14.25" customHeight="1">
      <c r="H324" s="77"/>
      <c r="I324" s="77"/>
    </row>
    <row r="325" spans="8:9" ht="14.25" customHeight="1">
      <c r="H325" s="77"/>
      <c r="I325" s="77"/>
    </row>
    <row r="326" spans="8:9" ht="14.25" customHeight="1">
      <c r="H326" s="77"/>
      <c r="I326" s="77"/>
    </row>
    <row r="327" spans="8:9" ht="14.25" customHeight="1">
      <c r="H327" s="77"/>
      <c r="I327" s="77"/>
    </row>
    <row r="328" spans="8:9" ht="14.25" customHeight="1">
      <c r="H328" s="77"/>
      <c r="I328" s="77"/>
    </row>
    <row r="329" spans="8:9" ht="14.25" customHeight="1">
      <c r="H329" s="77"/>
      <c r="I329" s="77"/>
    </row>
    <row r="330" spans="8:9" ht="14.25" customHeight="1">
      <c r="H330" s="77"/>
      <c r="I330" s="77"/>
    </row>
    <row r="331" spans="8:9" ht="14.25" customHeight="1">
      <c r="H331" s="77"/>
      <c r="I331" s="77"/>
    </row>
    <row r="332" spans="8:9" ht="14.25" customHeight="1">
      <c r="H332" s="77"/>
      <c r="I332" s="77"/>
    </row>
    <row r="333" spans="8:9" ht="14.25" customHeight="1">
      <c r="H333" s="77"/>
      <c r="I333" s="77"/>
    </row>
    <row r="334" spans="8:9" ht="14.25" customHeight="1">
      <c r="H334" s="77"/>
      <c r="I334" s="77"/>
    </row>
    <row r="335" spans="8:9" ht="14.25" customHeight="1">
      <c r="H335" s="77"/>
      <c r="I335" s="77"/>
    </row>
    <row r="336" spans="8:9" ht="14.25" customHeight="1">
      <c r="H336" s="77"/>
      <c r="I336" s="77"/>
    </row>
    <row r="337" spans="8:9" ht="14.25" customHeight="1">
      <c r="H337" s="77"/>
      <c r="I337" s="77"/>
    </row>
    <row r="338" spans="8:9" ht="14.25" customHeight="1">
      <c r="H338" s="77"/>
      <c r="I338" s="77"/>
    </row>
    <row r="339" spans="8:9" ht="14.25" customHeight="1">
      <c r="H339" s="77"/>
      <c r="I339" s="77"/>
    </row>
    <row r="340" spans="8:9" ht="14.25" customHeight="1">
      <c r="H340" s="77"/>
      <c r="I340" s="77"/>
    </row>
    <row r="341" spans="8:9" ht="14.25" customHeight="1">
      <c r="H341" s="77"/>
      <c r="I341" s="77"/>
    </row>
    <row r="342" spans="8:9" ht="14.25" customHeight="1">
      <c r="H342" s="77"/>
      <c r="I342" s="77"/>
    </row>
    <row r="343" spans="8:9" ht="14.25" customHeight="1">
      <c r="H343" s="77"/>
      <c r="I343" s="77"/>
    </row>
    <row r="344" spans="8:9" ht="14.25" customHeight="1">
      <c r="H344" s="77"/>
      <c r="I344" s="77"/>
    </row>
    <row r="345" spans="8:9" ht="14.25" customHeight="1">
      <c r="H345" s="77"/>
      <c r="I345" s="77"/>
    </row>
    <row r="346" spans="8:9" ht="14.25" customHeight="1">
      <c r="H346" s="77"/>
      <c r="I346" s="77"/>
    </row>
    <row r="347" spans="8:9" ht="14.25" customHeight="1">
      <c r="H347" s="77"/>
      <c r="I347" s="77"/>
    </row>
    <row r="348" spans="8:9" ht="14.25" customHeight="1">
      <c r="H348" s="77"/>
      <c r="I348" s="77"/>
    </row>
    <row r="349" spans="8:9" ht="14.25" customHeight="1">
      <c r="H349" s="77"/>
      <c r="I349" s="77"/>
    </row>
    <row r="350" spans="8:9" ht="14.25" customHeight="1">
      <c r="H350" s="77"/>
      <c r="I350" s="77"/>
    </row>
    <row r="351" spans="8:9" ht="14.25" customHeight="1">
      <c r="H351" s="77"/>
      <c r="I351" s="77"/>
    </row>
    <row r="352" spans="8:9" ht="14.25" customHeight="1">
      <c r="H352" s="77"/>
      <c r="I352" s="77"/>
    </row>
    <row r="353" spans="8:9" ht="14.25" customHeight="1">
      <c r="H353" s="77"/>
      <c r="I353" s="77"/>
    </row>
    <row r="354" spans="8:9" ht="14.25" customHeight="1">
      <c r="H354" s="77"/>
      <c r="I354" s="77"/>
    </row>
    <row r="355" spans="8:9" ht="14.25" customHeight="1">
      <c r="H355" s="77"/>
      <c r="I355" s="77"/>
    </row>
    <row r="356" spans="8:9" ht="14.25" customHeight="1">
      <c r="H356" s="77"/>
      <c r="I356" s="77"/>
    </row>
    <row r="357" spans="8:9" ht="14.25" customHeight="1">
      <c r="H357" s="77"/>
      <c r="I357" s="77"/>
    </row>
    <row r="358" spans="8:9" ht="14.25" customHeight="1">
      <c r="H358" s="77"/>
      <c r="I358" s="77"/>
    </row>
    <row r="359" spans="8:9" ht="14.25" customHeight="1">
      <c r="H359" s="77"/>
      <c r="I359" s="77"/>
    </row>
    <row r="360" spans="8:9" ht="14.25" customHeight="1">
      <c r="H360" s="77"/>
      <c r="I360" s="77"/>
    </row>
    <row r="361" spans="8:9" ht="14.25" customHeight="1">
      <c r="H361" s="77"/>
      <c r="I361" s="77"/>
    </row>
    <row r="362" spans="8:9" ht="14.25" customHeight="1">
      <c r="H362" s="77"/>
      <c r="I362" s="77"/>
    </row>
    <row r="363" spans="8:9" ht="14.25" customHeight="1">
      <c r="H363" s="77"/>
      <c r="I363" s="77"/>
    </row>
    <row r="364" spans="8:9" ht="14.25" customHeight="1">
      <c r="H364" s="77"/>
      <c r="I364" s="77"/>
    </row>
    <row r="365" spans="8:9" ht="14.25" customHeight="1">
      <c r="H365" s="77"/>
      <c r="I365" s="77"/>
    </row>
    <row r="366" spans="8:9" ht="14.25" customHeight="1">
      <c r="H366" s="77"/>
      <c r="I366" s="77"/>
    </row>
    <row r="367" spans="8:9" ht="14.25" customHeight="1">
      <c r="H367" s="77"/>
      <c r="I367" s="77"/>
    </row>
    <row r="368" spans="8:9" ht="14.25" customHeight="1">
      <c r="H368" s="77"/>
      <c r="I368" s="77"/>
    </row>
    <row r="369" spans="8:9" ht="14.25" customHeight="1">
      <c r="H369" s="77"/>
      <c r="I369" s="77"/>
    </row>
    <row r="370" spans="8:9" ht="14.25" customHeight="1">
      <c r="H370" s="77"/>
      <c r="I370" s="77"/>
    </row>
    <row r="371" spans="8:9" ht="14.25" customHeight="1">
      <c r="H371" s="77"/>
      <c r="I371" s="77"/>
    </row>
    <row r="372" spans="8:9" ht="14.25" customHeight="1">
      <c r="H372" s="77"/>
      <c r="I372" s="77"/>
    </row>
    <row r="373" spans="8:9" ht="14.25" customHeight="1">
      <c r="H373" s="77"/>
      <c r="I373" s="77"/>
    </row>
    <row r="374" spans="8:9" ht="14.25" customHeight="1">
      <c r="H374" s="77"/>
      <c r="I374" s="77"/>
    </row>
    <row r="375" spans="8:9" ht="14.25" customHeight="1">
      <c r="H375" s="77"/>
      <c r="I375" s="77"/>
    </row>
    <row r="376" spans="8:9" ht="14.25" customHeight="1">
      <c r="H376" s="77"/>
      <c r="I376" s="77"/>
    </row>
    <row r="377" spans="8:9" ht="14.25" customHeight="1">
      <c r="H377" s="77"/>
      <c r="I377" s="77"/>
    </row>
    <row r="378" spans="8:9" ht="14.25" customHeight="1">
      <c r="H378" s="77"/>
      <c r="I378" s="77"/>
    </row>
    <row r="379" spans="8:9" ht="14.25" customHeight="1">
      <c r="H379" s="77"/>
      <c r="I379" s="77"/>
    </row>
    <row r="380" spans="8:9" ht="14.25" customHeight="1">
      <c r="H380" s="77"/>
      <c r="I380" s="77"/>
    </row>
    <row r="381" spans="8:9" ht="14.25" customHeight="1">
      <c r="H381" s="77"/>
      <c r="I381" s="77"/>
    </row>
    <row r="382" spans="8:9" ht="14.25" customHeight="1">
      <c r="H382" s="77"/>
      <c r="I382" s="77"/>
    </row>
    <row r="383" spans="8:9" ht="14.25" customHeight="1">
      <c r="H383" s="77"/>
      <c r="I383" s="77"/>
    </row>
    <row r="384" spans="8:9" ht="14.25" customHeight="1">
      <c r="H384" s="77"/>
      <c r="I384" s="77"/>
    </row>
    <row r="385" spans="8:9" ht="14.25" customHeight="1">
      <c r="H385" s="77"/>
      <c r="I385" s="77"/>
    </row>
    <row r="386" spans="8:9" ht="14.25" customHeight="1">
      <c r="H386" s="77"/>
      <c r="I386" s="77"/>
    </row>
    <row r="387" spans="8:9" ht="14.25" customHeight="1">
      <c r="H387" s="77"/>
      <c r="I387" s="77"/>
    </row>
    <row r="388" spans="8:9" ht="14.25" customHeight="1">
      <c r="H388" s="77"/>
      <c r="I388" s="77"/>
    </row>
    <row r="389" spans="8:9" ht="14.25" customHeight="1">
      <c r="H389" s="77"/>
      <c r="I389" s="77"/>
    </row>
    <row r="390" spans="8:9" ht="14.25" customHeight="1">
      <c r="H390" s="77"/>
      <c r="I390" s="77"/>
    </row>
    <row r="391" spans="8:9" ht="14.25" customHeight="1">
      <c r="H391" s="77"/>
      <c r="I391" s="77"/>
    </row>
    <row r="392" spans="8:9" ht="14.25" customHeight="1">
      <c r="H392" s="77"/>
      <c r="I392" s="77"/>
    </row>
    <row r="393" spans="8:9" ht="14.25" customHeight="1">
      <c r="H393" s="77"/>
      <c r="I393" s="77"/>
    </row>
    <row r="394" spans="8:9" ht="14.25" customHeight="1">
      <c r="H394" s="77"/>
      <c r="I394" s="77"/>
    </row>
    <row r="395" spans="8:9" ht="14.25" customHeight="1">
      <c r="H395" s="77"/>
      <c r="I395" s="77"/>
    </row>
    <row r="396" spans="8:9" ht="14.25" customHeight="1">
      <c r="H396" s="77"/>
      <c r="I396" s="77"/>
    </row>
    <row r="397" spans="8:9" ht="14.25" customHeight="1">
      <c r="H397" s="77"/>
      <c r="I397" s="77"/>
    </row>
    <row r="398" spans="8:9" ht="14.25" customHeight="1">
      <c r="H398" s="77"/>
      <c r="I398" s="77"/>
    </row>
    <row r="399" spans="8:9" ht="14.25" customHeight="1">
      <c r="H399" s="77"/>
      <c r="I399" s="77"/>
    </row>
    <row r="400" spans="8:9" ht="14.25" customHeight="1">
      <c r="H400" s="77"/>
      <c r="I400" s="77"/>
    </row>
    <row r="401" spans="8:9" ht="14.25" customHeight="1">
      <c r="H401" s="77"/>
      <c r="I401" s="77"/>
    </row>
    <row r="402" spans="8:9" ht="14.25" customHeight="1">
      <c r="H402" s="77"/>
      <c r="I402" s="77"/>
    </row>
    <row r="403" spans="8:9" ht="14.25" customHeight="1">
      <c r="H403" s="77"/>
      <c r="I403" s="77"/>
    </row>
    <row r="404" spans="8:9" ht="14.25" customHeight="1">
      <c r="H404" s="77"/>
      <c r="I404" s="77"/>
    </row>
    <row r="405" spans="8:9" ht="14.25" customHeight="1">
      <c r="H405" s="77"/>
      <c r="I405" s="77"/>
    </row>
    <row r="406" spans="8:9" ht="14.25" customHeight="1">
      <c r="H406" s="77"/>
      <c r="I406" s="77"/>
    </row>
    <row r="407" spans="8:9" ht="14.25" customHeight="1">
      <c r="H407" s="77"/>
      <c r="I407" s="77"/>
    </row>
    <row r="408" spans="8:9" ht="14.25" customHeight="1">
      <c r="H408" s="77"/>
      <c r="I408" s="77"/>
    </row>
    <row r="409" spans="8:9" ht="14.25" customHeight="1">
      <c r="H409" s="77"/>
      <c r="I409" s="77"/>
    </row>
    <row r="410" spans="8:9" ht="14.25" customHeight="1">
      <c r="H410" s="77"/>
      <c r="I410" s="77"/>
    </row>
    <row r="411" spans="8:9" ht="14.25" customHeight="1">
      <c r="H411" s="77"/>
      <c r="I411" s="77"/>
    </row>
    <row r="412" spans="8:9" ht="14.25" customHeight="1">
      <c r="H412" s="77"/>
      <c r="I412" s="77"/>
    </row>
    <row r="413" spans="8:9" ht="14.25" customHeight="1">
      <c r="H413" s="77"/>
      <c r="I413" s="77"/>
    </row>
    <row r="414" spans="8:9" ht="14.25" customHeight="1">
      <c r="H414" s="77"/>
      <c r="I414" s="77"/>
    </row>
    <row r="415" spans="8:9" ht="14.25" customHeight="1">
      <c r="H415" s="77"/>
      <c r="I415" s="77"/>
    </row>
    <row r="416" spans="8:9" ht="14.25" customHeight="1">
      <c r="H416" s="77"/>
      <c r="I416" s="77"/>
    </row>
    <row r="417" spans="8:9" ht="14.25" customHeight="1">
      <c r="H417" s="77"/>
      <c r="I417" s="77"/>
    </row>
    <row r="418" spans="8:9" ht="14.25" customHeight="1">
      <c r="H418" s="77"/>
      <c r="I418" s="77"/>
    </row>
    <row r="419" spans="8:9" ht="14.25" customHeight="1">
      <c r="H419" s="77"/>
      <c r="I419" s="77"/>
    </row>
    <row r="420" spans="8:9" ht="14.25" customHeight="1">
      <c r="H420" s="77"/>
      <c r="I420" s="77"/>
    </row>
    <row r="421" spans="8:9" ht="14.25" customHeight="1">
      <c r="H421" s="77"/>
      <c r="I421" s="77"/>
    </row>
    <row r="422" spans="8:9" ht="14.25" customHeight="1">
      <c r="H422" s="77"/>
      <c r="I422" s="77"/>
    </row>
    <row r="423" spans="8:9" ht="14.25" customHeight="1">
      <c r="H423" s="77"/>
      <c r="I423" s="77"/>
    </row>
    <row r="424" spans="8:9" ht="14.25" customHeight="1">
      <c r="H424" s="77"/>
      <c r="I424" s="77"/>
    </row>
    <row r="425" spans="8:9" ht="14.25" customHeight="1">
      <c r="H425" s="77"/>
      <c r="I425" s="77"/>
    </row>
    <row r="426" spans="8:9" ht="14.25" customHeight="1">
      <c r="H426" s="77"/>
      <c r="I426" s="77"/>
    </row>
    <row r="427" spans="8:9" ht="14.25" customHeight="1">
      <c r="H427" s="77"/>
      <c r="I427" s="77"/>
    </row>
    <row r="428" spans="8:9" ht="14.25" customHeight="1">
      <c r="H428" s="77"/>
      <c r="I428" s="77"/>
    </row>
    <row r="429" spans="8:9" ht="14.25" customHeight="1">
      <c r="H429" s="77"/>
      <c r="I429" s="77"/>
    </row>
    <row r="430" spans="8:9" ht="14.25" customHeight="1">
      <c r="H430" s="77"/>
      <c r="I430" s="77"/>
    </row>
    <row r="431" spans="8:9" ht="14.25" customHeight="1">
      <c r="H431" s="77"/>
      <c r="I431" s="77"/>
    </row>
    <row r="432" spans="8:9" ht="14.25" customHeight="1">
      <c r="H432" s="77"/>
      <c r="I432" s="77"/>
    </row>
    <row r="433" spans="8:9" ht="14.25" customHeight="1">
      <c r="H433" s="77"/>
      <c r="I433" s="77"/>
    </row>
    <row r="434" spans="8:9" ht="14.25" customHeight="1">
      <c r="H434" s="77"/>
      <c r="I434" s="77"/>
    </row>
    <row r="435" spans="8:9" ht="14.25" customHeight="1">
      <c r="H435" s="77"/>
      <c r="I435" s="77"/>
    </row>
    <row r="436" spans="8:9" ht="14.25" customHeight="1">
      <c r="H436" s="77"/>
      <c r="I436" s="77"/>
    </row>
    <row r="437" spans="8:9" ht="14.25" customHeight="1">
      <c r="H437" s="77"/>
      <c r="I437" s="77"/>
    </row>
    <row r="438" spans="8:9" ht="14.25" customHeight="1">
      <c r="H438" s="77"/>
      <c r="I438" s="77"/>
    </row>
    <row r="439" spans="8:9" ht="14.25" customHeight="1">
      <c r="H439" s="77"/>
      <c r="I439" s="77"/>
    </row>
    <row r="440" spans="8:9" ht="14.25" customHeight="1">
      <c r="H440" s="77"/>
      <c r="I440" s="77"/>
    </row>
    <row r="441" spans="8:9" ht="14.25" customHeight="1">
      <c r="H441" s="77"/>
      <c r="I441" s="77"/>
    </row>
    <row r="442" spans="8:9" ht="14.25" customHeight="1">
      <c r="H442" s="77"/>
      <c r="I442" s="77"/>
    </row>
    <row r="443" spans="8:9" ht="14.25" customHeight="1">
      <c r="H443" s="77"/>
      <c r="I443" s="77"/>
    </row>
    <row r="444" spans="8:9" ht="14.25" customHeight="1">
      <c r="H444" s="77"/>
      <c r="I444" s="77"/>
    </row>
    <row r="445" spans="8:9" ht="14.25" customHeight="1">
      <c r="H445" s="77"/>
      <c r="I445" s="77"/>
    </row>
    <row r="446" spans="8:9" ht="14.25" customHeight="1">
      <c r="H446" s="77"/>
      <c r="I446" s="77"/>
    </row>
    <row r="447" spans="8:9" ht="14.25" customHeight="1">
      <c r="H447" s="77"/>
      <c r="I447" s="77"/>
    </row>
    <row r="448" spans="8:9" ht="14.25" customHeight="1">
      <c r="H448" s="77"/>
      <c r="I448" s="77"/>
    </row>
    <row r="449" spans="8:9" ht="14.25" customHeight="1">
      <c r="H449" s="77"/>
      <c r="I449" s="77"/>
    </row>
    <row r="450" spans="8:9" ht="14.25" customHeight="1">
      <c r="H450" s="77"/>
      <c r="I450" s="77"/>
    </row>
    <row r="451" spans="8:9" ht="14.25" customHeight="1">
      <c r="H451" s="77"/>
      <c r="I451" s="77"/>
    </row>
    <row r="452" spans="8:9" ht="14.25" customHeight="1">
      <c r="H452" s="77"/>
      <c r="I452" s="77"/>
    </row>
    <row r="453" spans="8:9" ht="14.25" customHeight="1">
      <c r="H453" s="77"/>
      <c r="I453" s="77"/>
    </row>
    <row r="454" spans="8:9" ht="14.25" customHeight="1">
      <c r="H454" s="77"/>
      <c r="I454" s="77"/>
    </row>
    <row r="455" spans="8:9" ht="14.25" customHeight="1">
      <c r="H455" s="77"/>
      <c r="I455" s="77"/>
    </row>
    <row r="456" spans="8:9" ht="14.25" customHeight="1">
      <c r="H456" s="77"/>
      <c r="I456" s="77"/>
    </row>
    <row r="457" spans="8:9" ht="14.25" customHeight="1">
      <c r="H457" s="77"/>
      <c r="I457" s="77"/>
    </row>
    <row r="458" spans="8:9" ht="14.25" customHeight="1">
      <c r="H458" s="77"/>
      <c r="I458" s="77"/>
    </row>
    <row r="459" spans="8:9" ht="14.25" customHeight="1">
      <c r="H459" s="77"/>
      <c r="I459" s="77"/>
    </row>
    <row r="460" spans="8:9" ht="14.25" customHeight="1">
      <c r="H460" s="77"/>
      <c r="I460" s="77"/>
    </row>
    <row r="461" spans="8:9" ht="14.25" customHeight="1">
      <c r="H461" s="77"/>
      <c r="I461" s="77"/>
    </row>
    <row r="462" spans="8:9" ht="14.25" customHeight="1">
      <c r="H462" s="77"/>
      <c r="I462" s="77"/>
    </row>
    <row r="463" spans="8:9" ht="14.25" customHeight="1">
      <c r="H463" s="77"/>
      <c r="I463" s="77"/>
    </row>
    <row r="464" spans="8:9" ht="14.25" customHeight="1">
      <c r="H464" s="77"/>
      <c r="I464" s="77"/>
    </row>
    <row r="465" spans="8:9" ht="14.25" customHeight="1">
      <c r="H465" s="77"/>
      <c r="I465" s="77"/>
    </row>
    <row r="466" spans="8:9" ht="14.25" customHeight="1">
      <c r="H466" s="77"/>
      <c r="I466" s="77"/>
    </row>
    <row r="467" spans="8:9" ht="14.25" customHeight="1">
      <c r="H467" s="77"/>
      <c r="I467" s="77"/>
    </row>
    <row r="468" spans="8:9" ht="14.25" customHeight="1">
      <c r="H468" s="77"/>
      <c r="I468" s="77"/>
    </row>
    <row r="469" spans="8:9" ht="14.25" customHeight="1">
      <c r="H469" s="77"/>
      <c r="I469" s="77"/>
    </row>
    <row r="470" spans="8:9" ht="14.25" customHeight="1">
      <c r="H470" s="77"/>
      <c r="I470" s="77"/>
    </row>
    <row r="471" spans="8:9" ht="14.25" customHeight="1">
      <c r="H471" s="77"/>
      <c r="I471" s="77"/>
    </row>
    <row r="472" spans="8:9" ht="14.25" customHeight="1">
      <c r="H472" s="77"/>
      <c r="I472" s="77"/>
    </row>
    <row r="473" spans="8:9" ht="14.25" customHeight="1">
      <c r="H473" s="77"/>
      <c r="I473" s="77"/>
    </row>
    <row r="474" spans="8:9" ht="14.25" customHeight="1">
      <c r="H474" s="77"/>
      <c r="I474" s="77"/>
    </row>
    <row r="475" spans="8:9" ht="14.25" customHeight="1">
      <c r="H475" s="77"/>
      <c r="I475" s="77"/>
    </row>
    <row r="476" spans="8:9" ht="14.25" customHeight="1">
      <c r="H476" s="77"/>
      <c r="I476" s="77"/>
    </row>
    <row r="477" spans="8:9" ht="14.25" customHeight="1">
      <c r="H477" s="77"/>
      <c r="I477" s="77"/>
    </row>
    <row r="478" spans="8:9" ht="14.25" customHeight="1">
      <c r="H478" s="77"/>
      <c r="I478" s="77"/>
    </row>
    <row r="479" spans="8:9" ht="14.25" customHeight="1">
      <c r="H479" s="77"/>
      <c r="I479" s="77"/>
    </row>
    <row r="480" spans="8:9" ht="14.25" customHeight="1">
      <c r="H480" s="77"/>
      <c r="I480" s="77"/>
    </row>
    <row r="481" spans="8:9" ht="14.25" customHeight="1">
      <c r="H481" s="77"/>
      <c r="I481" s="77"/>
    </row>
    <row r="482" spans="8:9" ht="14.25" customHeight="1">
      <c r="H482" s="77"/>
      <c r="I482" s="77"/>
    </row>
    <row r="483" spans="8:9" ht="14.25" customHeight="1">
      <c r="H483" s="77"/>
      <c r="I483" s="77"/>
    </row>
    <row r="484" spans="8:9" ht="14.25" customHeight="1">
      <c r="H484" s="77"/>
      <c r="I484" s="77"/>
    </row>
    <row r="485" spans="8:9" ht="14.25" customHeight="1">
      <c r="H485" s="77"/>
      <c r="I485" s="77"/>
    </row>
    <row r="486" spans="8:9" ht="14.25" customHeight="1">
      <c r="H486" s="77"/>
      <c r="I486" s="77"/>
    </row>
    <row r="487" spans="8:9" ht="14.25" customHeight="1">
      <c r="H487" s="77"/>
      <c r="I487" s="77"/>
    </row>
    <row r="488" spans="8:9" ht="14.25" customHeight="1">
      <c r="H488" s="77"/>
      <c r="I488" s="77"/>
    </row>
    <row r="489" spans="8:9" ht="14.25" customHeight="1">
      <c r="H489" s="77"/>
      <c r="I489" s="77"/>
    </row>
    <row r="490" spans="8:9" ht="14.25" customHeight="1">
      <c r="H490" s="77"/>
      <c r="I490" s="77"/>
    </row>
    <row r="491" spans="8:9" ht="14.25" customHeight="1">
      <c r="H491" s="77"/>
      <c r="I491" s="77"/>
    </row>
    <row r="492" spans="8:9" ht="14.25" customHeight="1">
      <c r="H492" s="77"/>
      <c r="I492" s="77"/>
    </row>
    <row r="493" spans="8:9" ht="14.25" customHeight="1">
      <c r="H493" s="77"/>
      <c r="I493" s="77"/>
    </row>
    <row r="494" spans="8:9" ht="14.25" customHeight="1">
      <c r="H494" s="77"/>
      <c r="I494" s="77"/>
    </row>
    <row r="495" spans="8:9" ht="14.25" customHeight="1">
      <c r="H495" s="77"/>
      <c r="I495" s="77"/>
    </row>
    <row r="496" spans="8:9" ht="14.25" customHeight="1">
      <c r="H496" s="77"/>
      <c r="I496" s="77"/>
    </row>
    <row r="497" spans="8:9" ht="14.25" customHeight="1">
      <c r="H497" s="77"/>
      <c r="I497" s="77"/>
    </row>
    <row r="498" spans="8:9" ht="14.25" customHeight="1">
      <c r="H498" s="77"/>
      <c r="I498" s="77"/>
    </row>
    <row r="499" spans="8:9" ht="14.25" customHeight="1">
      <c r="H499" s="77"/>
      <c r="I499" s="77"/>
    </row>
    <row r="500" spans="8:9" ht="14.25" customHeight="1">
      <c r="H500" s="77"/>
      <c r="I500" s="77"/>
    </row>
    <row r="501" spans="8:9" ht="14.25" customHeight="1">
      <c r="H501" s="77"/>
      <c r="I501" s="77"/>
    </row>
    <row r="502" spans="8:9" ht="14.25" customHeight="1">
      <c r="H502" s="77"/>
      <c r="I502" s="77"/>
    </row>
    <row r="503" spans="8:9" ht="14.25" customHeight="1">
      <c r="H503" s="77"/>
      <c r="I503" s="77"/>
    </row>
    <row r="504" spans="8:9" ht="14.25" customHeight="1">
      <c r="H504" s="77"/>
      <c r="I504" s="77"/>
    </row>
    <row r="505" spans="8:9" ht="14.25" customHeight="1">
      <c r="H505" s="77"/>
      <c r="I505" s="77"/>
    </row>
    <row r="506" spans="8:9" ht="14.25" customHeight="1">
      <c r="H506" s="77"/>
      <c r="I506" s="77"/>
    </row>
    <row r="507" spans="8:9" ht="14.25" customHeight="1">
      <c r="H507" s="77"/>
      <c r="I507" s="77"/>
    </row>
    <row r="508" spans="8:9" ht="14.25" customHeight="1">
      <c r="H508" s="77"/>
      <c r="I508" s="77"/>
    </row>
    <row r="509" spans="8:9" ht="14.25" customHeight="1">
      <c r="H509" s="77"/>
      <c r="I509" s="77"/>
    </row>
    <row r="510" spans="8:9" ht="14.25" customHeight="1">
      <c r="H510" s="77"/>
      <c r="I510" s="77"/>
    </row>
    <row r="511" spans="8:9" ht="14.25" customHeight="1">
      <c r="H511" s="77"/>
      <c r="I511" s="77"/>
    </row>
    <row r="512" spans="8:9" ht="14.25" customHeight="1">
      <c r="H512" s="77"/>
      <c r="I512" s="77"/>
    </row>
    <row r="513" spans="8:9" ht="14.25" customHeight="1">
      <c r="H513" s="77"/>
      <c r="I513" s="77"/>
    </row>
    <row r="514" spans="8:9" ht="14.25" customHeight="1">
      <c r="H514" s="77"/>
      <c r="I514" s="77"/>
    </row>
    <row r="515" spans="8:9" ht="14.25" customHeight="1">
      <c r="H515" s="77"/>
      <c r="I515" s="77"/>
    </row>
    <row r="516" spans="8:9" ht="14.25" customHeight="1">
      <c r="H516" s="77"/>
      <c r="I516" s="77"/>
    </row>
    <row r="517" spans="8:9" ht="14.25" customHeight="1">
      <c r="H517" s="77"/>
      <c r="I517" s="77"/>
    </row>
    <row r="518" spans="8:9" ht="14.25" customHeight="1">
      <c r="H518" s="77"/>
      <c r="I518" s="77"/>
    </row>
    <row r="519" spans="8:9" ht="14.25" customHeight="1">
      <c r="H519" s="77"/>
      <c r="I519" s="77"/>
    </row>
    <row r="520" spans="8:9" ht="14.25" customHeight="1">
      <c r="H520" s="77"/>
      <c r="I520" s="77"/>
    </row>
    <row r="521" spans="8:9" ht="14.25" customHeight="1">
      <c r="H521" s="77"/>
      <c r="I521" s="77"/>
    </row>
    <row r="522" spans="8:9" ht="14.25" customHeight="1">
      <c r="H522" s="77"/>
      <c r="I522" s="77"/>
    </row>
    <row r="523" spans="8:9" ht="14.25" customHeight="1">
      <c r="H523" s="77"/>
      <c r="I523" s="77"/>
    </row>
    <row r="524" spans="8:9" ht="14.25" customHeight="1">
      <c r="H524" s="77"/>
      <c r="I524" s="77"/>
    </row>
    <row r="525" spans="8:9" ht="14.25" customHeight="1">
      <c r="H525" s="77"/>
      <c r="I525" s="77"/>
    </row>
    <row r="526" spans="8:9" ht="14.25" customHeight="1">
      <c r="H526" s="77"/>
      <c r="I526" s="77"/>
    </row>
    <row r="527" spans="8:9" ht="14.25" customHeight="1">
      <c r="H527" s="77"/>
      <c r="I527" s="77"/>
    </row>
    <row r="528" spans="8:9" ht="14.25" customHeight="1">
      <c r="H528" s="77"/>
      <c r="I528" s="77"/>
    </row>
    <row r="529" spans="8:9" ht="14.25" customHeight="1">
      <c r="H529" s="77"/>
      <c r="I529" s="77"/>
    </row>
    <row r="530" spans="8:9" ht="14.25" customHeight="1">
      <c r="H530" s="77"/>
      <c r="I530" s="77"/>
    </row>
    <row r="531" spans="8:9" ht="14.25" customHeight="1">
      <c r="H531" s="77"/>
      <c r="I531" s="77"/>
    </row>
    <row r="532" spans="8:9" ht="14.25" customHeight="1">
      <c r="H532" s="77"/>
      <c r="I532" s="77"/>
    </row>
    <row r="533" spans="8:9" ht="14.25" customHeight="1">
      <c r="H533" s="77"/>
      <c r="I533" s="77"/>
    </row>
    <row r="534" spans="8:9" ht="14.25" customHeight="1">
      <c r="H534" s="77"/>
      <c r="I534" s="77"/>
    </row>
    <row r="535" spans="8:9" ht="14.25" customHeight="1">
      <c r="H535" s="77"/>
      <c r="I535" s="77"/>
    </row>
    <row r="536" spans="8:9" ht="14.25" customHeight="1">
      <c r="H536" s="77"/>
      <c r="I536" s="77"/>
    </row>
    <row r="537" spans="8:9" ht="14.25" customHeight="1">
      <c r="H537" s="77"/>
      <c r="I537" s="77"/>
    </row>
    <row r="538" spans="8:9" ht="14.25" customHeight="1">
      <c r="H538" s="77"/>
      <c r="I538" s="77"/>
    </row>
    <row r="539" spans="8:9" ht="14.25" customHeight="1">
      <c r="H539" s="77"/>
      <c r="I539" s="77"/>
    </row>
    <row r="540" spans="8:9" ht="14.25" customHeight="1">
      <c r="H540" s="77"/>
      <c r="I540" s="77"/>
    </row>
    <row r="541" spans="8:9" ht="14.25" customHeight="1">
      <c r="H541" s="77"/>
      <c r="I541" s="77"/>
    </row>
    <row r="542" spans="8:9" ht="14.25" customHeight="1">
      <c r="H542" s="77"/>
      <c r="I542" s="77"/>
    </row>
    <row r="543" spans="8:9" ht="14.25" customHeight="1">
      <c r="H543" s="77"/>
      <c r="I543" s="77"/>
    </row>
    <row r="544" spans="8:9" ht="14.25" customHeight="1">
      <c r="H544" s="77"/>
      <c r="I544" s="77"/>
    </row>
    <row r="545" spans="8:9" ht="14.25" customHeight="1">
      <c r="H545" s="77"/>
      <c r="I545" s="77"/>
    </row>
    <row r="546" spans="8:9" ht="14.25" customHeight="1">
      <c r="H546" s="77"/>
      <c r="I546" s="77"/>
    </row>
    <row r="547" spans="8:9" ht="14.25" customHeight="1">
      <c r="H547" s="77"/>
      <c r="I547" s="77"/>
    </row>
    <row r="548" spans="8:9" ht="14.25" customHeight="1">
      <c r="H548" s="77"/>
      <c r="I548" s="77"/>
    </row>
    <row r="549" spans="8:9" ht="14.25" customHeight="1">
      <c r="H549" s="77"/>
      <c r="I549" s="77"/>
    </row>
    <row r="550" spans="8:9" ht="14.25" customHeight="1">
      <c r="H550" s="77"/>
      <c r="I550" s="77"/>
    </row>
    <row r="551" spans="8:9" ht="14.25" customHeight="1">
      <c r="H551" s="77"/>
      <c r="I551" s="77"/>
    </row>
    <row r="552" spans="8:9" ht="14.25" customHeight="1">
      <c r="H552" s="77"/>
      <c r="I552" s="77"/>
    </row>
    <row r="553" spans="8:9" ht="14.25" customHeight="1">
      <c r="H553" s="77"/>
      <c r="I553" s="77"/>
    </row>
    <row r="554" spans="8:9" ht="14.25" customHeight="1">
      <c r="H554" s="77"/>
      <c r="I554" s="77"/>
    </row>
    <row r="555" spans="8:9" ht="14.25" customHeight="1">
      <c r="H555" s="77"/>
      <c r="I555" s="77"/>
    </row>
    <row r="556" spans="8:9" ht="14.25" customHeight="1">
      <c r="H556" s="77"/>
      <c r="I556" s="77"/>
    </row>
    <row r="557" spans="8:9" ht="14.25" customHeight="1">
      <c r="H557" s="77"/>
      <c r="I557" s="77"/>
    </row>
    <row r="558" spans="8:9" ht="14.25" customHeight="1">
      <c r="H558" s="77"/>
      <c r="I558" s="77"/>
    </row>
    <row r="559" spans="8:9" ht="14.25" customHeight="1">
      <c r="H559" s="77"/>
      <c r="I559" s="77"/>
    </row>
    <row r="560" spans="8:9" ht="14.25" customHeight="1">
      <c r="H560" s="77"/>
      <c r="I560" s="77"/>
    </row>
    <row r="561" spans="8:9" ht="14.25" customHeight="1">
      <c r="H561" s="77"/>
      <c r="I561" s="77"/>
    </row>
    <row r="562" spans="8:9" ht="14.25" customHeight="1">
      <c r="H562" s="77"/>
      <c r="I562" s="77"/>
    </row>
    <row r="563" spans="8:9" ht="14.25" customHeight="1">
      <c r="H563" s="77"/>
      <c r="I563" s="77"/>
    </row>
    <row r="564" spans="8:9" ht="14.25" customHeight="1">
      <c r="H564" s="77"/>
      <c r="I564" s="77"/>
    </row>
    <row r="565" spans="8:9" ht="14.25" customHeight="1">
      <c r="H565" s="77"/>
      <c r="I565" s="77"/>
    </row>
    <row r="566" spans="8:9" ht="14.25" customHeight="1">
      <c r="H566" s="77"/>
      <c r="I566" s="77"/>
    </row>
    <row r="567" spans="8:9" ht="14.25" customHeight="1">
      <c r="H567" s="77"/>
      <c r="I567" s="77"/>
    </row>
    <row r="568" spans="8:9" ht="14.25" customHeight="1">
      <c r="H568" s="77"/>
      <c r="I568" s="77"/>
    </row>
    <row r="569" spans="8:9" ht="14.25" customHeight="1">
      <c r="H569" s="77"/>
      <c r="I569" s="77"/>
    </row>
    <row r="570" spans="8:9" ht="14.25" customHeight="1">
      <c r="H570" s="77"/>
      <c r="I570" s="77"/>
    </row>
    <row r="571" spans="8:9" ht="14.25" customHeight="1">
      <c r="H571" s="77"/>
      <c r="I571" s="77"/>
    </row>
    <row r="572" spans="8:9" ht="14.25" customHeight="1">
      <c r="H572" s="77"/>
      <c r="I572" s="77"/>
    </row>
    <row r="573" spans="8:9" ht="14.25" customHeight="1">
      <c r="H573" s="77"/>
      <c r="I573" s="77"/>
    </row>
    <row r="574" spans="8:9" ht="14.25" customHeight="1">
      <c r="H574" s="77"/>
      <c r="I574" s="77"/>
    </row>
    <row r="575" spans="8:9" ht="14.25" customHeight="1">
      <c r="H575" s="77"/>
      <c r="I575" s="77"/>
    </row>
    <row r="576" spans="8:9" ht="14.25" customHeight="1">
      <c r="H576" s="77"/>
      <c r="I576" s="77"/>
    </row>
    <row r="577" spans="8:9" ht="14.25" customHeight="1">
      <c r="H577" s="77"/>
      <c r="I577" s="77"/>
    </row>
    <row r="578" spans="8:9" ht="14.25" customHeight="1">
      <c r="H578" s="77"/>
      <c r="I578" s="77"/>
    </row>
    <row r="579" spans="8:9" ht="14.25" customHeight="1">
      <c r="H579" s="77"/>
      <c r="I579" s="77"/>
    </row>
    <row r="580" spans="8:9" ht="14.25" customHeight="1">
      <c r="H580" s="77"/>
      <c r="I580" s="77"/>
    </row>
    <row r="581" spans="8:9" ht="14.25" customHeight="1">
      <c r="H581" s="77"/>
      <c r="I581" s="77"/>
    </row>
    <row r="582" spans="8:9" ht="14.25" customHeight="1">
      <c r="H582" s="77"/>
      <c r="I582" s="77"/>
    </row>
    <row r="583" spans="8:9" ht="14.25" customHeight="1">
      <c r="H583" s="77"/>
      <c r="I583" s="77"/>
    </row>
    <row r="584" spans="8:9" ht="14.25" customHeight="1">
      <c r="H584" s="77"/>
      <c r="I584" s="77"/>
    </row>
    <row r="585" spans="8:9" ht="14.25" customHeight="1">
      <c r="H585" s="77"/>
      <c r="I585" s="77"/>
    </row>
    <row r="586" spans="8:9" ht="14.25" customHeight="1">
      <c r="H586" s="77"/>
      <c r="I586" s="77"/>
    </row>
    <row r="587" spans="8:9" ht="14.25" customHeight="1">
      <c r="H587" s="77"/>
      <c r="I587" s="77"/>
    </row>
    <row r="588" spans="8:9" ht="14.25" customHeight="1">
      <c r="H588" s="77"/>
      <c r="I588" s="77"/>
    </row>
    <row r="589" spans="8:9" ht="14.25" customHeight="1">
      <c r="H589" s="77"/>
      <c r="I589" s="77"/>
    </row>
    <row r="590" spans="8:9" ht="14.25" customHeight="1">
      <c r="H590" s="77"/>
      <c r="I590" s="77"/>
    </row>
    <row r="591" spans="8:9" ht="14.25" customHeight="1">
      <c r="H591" s="77"/>
      <c r="I591" s="77"/>
    </row>
    <row r="592" spans="8:9" ht="14.25" customHeight="1">
      <c r="H592" s="77"/>
      <c r="I592" s="77"/>
    </row>
    <row r="593" spans="8:9" ht="14.25" customHeight="1">
      <c r="H593" s="77"/>
      <c r="I593" s="77"/>
    </row>
    <row r="594" spans="8:9" ht="14.25" customHeight="1">
      <c r="H594" s="77"/>
      <c r="I594" s="77"/>
    </row>
    <row r="595" spans="8:9" ht="14.25" customHeight="1">
      <c r="H595" s="77"/>
      <c r="I595" s="77"/>
    </row>
    <row r="596" spans="8:9" ht="14.25" customHeight="1">
      <c r="H596" s="77"/>
      <c r="I596" s="77"/>
    </row>
    <row r="597" spans="8:9" ht="14.25" customHeight="1">
      <c r="H597" s="77"/>
      <c r="I597" s="77"/>
    </row>
    <row r="598" spans="8:9" ht="14.25" customHeight="1">
      <c r="H598" s="77"/>
      <c r="I598" s="77"/>
    </row>
    <row r="599" spans="8:9" ht="14.25" customHeight="1">
      <c r="H599" s="77"/>
      <c r="I599" s="77"/>
    </row>
    <row r="600" spans="8:9" ht="14.25" customHeight="1">
      <c r="H600" s="77"/>
      <c r="I600" s="77"/>
    </row>
    <row r="601" spans="8:9" ht="14.25" customHeight="1">
      <c r="H601" s="77"/>
      <c r="I601" s="77"/>
    </row>
    <row r="602" spans="8:9" ht="14.25" customHeight="1">
      <c r="H602" s="77"/>
      <c r="I602" s="77"/>
    </row>
    <row r="603" spans="8:9" ht="14.25" customHeight="1">
      <c r="H603" s="77"/>
      <c r="I603" s="77"/>
    </row>
    <row r="604" spans="8:9" ht="14.25" customHeight="1">
      <c r="H604" s="77"/>
      <c r="I604" s="77"/>
    </row>
    <row r="605" spans="8:9" ht="14.25" customHeight="1">
      <c r="H605" s="77"/>
      <c r="I605" s="77"/>
    </row>
    <row r="606" spans="8:9" ht="14.25" customHeight="1">
      <c r="H606" s="77"/>
      <c r="I606" s="77"/>
    </row>
    <row r="607" spans="8:9" ht="14.25" customHeight="1">
      <c r="H607" s="77"/>
      <c r="I607" s="77"/>
    </row>
    <row r="608" spans="8:9" ht="14.25" customHeight="1">
      <c r="H608" s="77"/>
      <c r="I608" s="77"/>
    </row>
    <row r="609" spans="8:9" ht="14.25" customHeight="1">
      <c r="H609" s="77"/>
      <c r="I609" s="77"/>
    </row>
    <row r="610" spans="8:9" ht="14.25" customHeight="1">
      <c r="H610" s="77"/>
      <c r="I610" s="77"/>
    </row>
    <row r="611" spans="8:9" ht="14.25" customHeight="1">
      <c r="H611" s="77"/>
      <c r="I611" s="77"/>
    </row>
    <row r="612" spans="8:9" ht="14.25" customHeight="1">
      <c r="H612" s="77"/>
      <c r="I612" s="77"/>
    </row>
    <row r="613" spans="8:9" ht="14.25" customHeight="1">
      <c r="H613" s="77"/>
      <c r="I613" s="77"/>
    </row>
    <row r="614" spans="8:9" ht="14.25" customHeight="1">
      <c r="H614" s="77"/>
      <c r="I614" s="77"/>
    </row>
    <row r="615" spans="8:9" ht="14.25" customHeight="1">
      <c r="H615" s="77"/>
      <c r="I615" s="77"/>
    </row>
    <row r="616" spans="8:9" ht="14.25" customHeight="1">
      <c r="H616" s="77"/>
      <c r="I616" s="77"/>
    </row>
    <row r="617" spans="8:9" ht="14.25" customHeight="1">
      <c r="H617" s="77"/>
      <c r="I617" s="77"/>
    </row>
    <row r="618" spans="8:9" ht="14.25" customHeight="1">
      <c r="H618" s="77"/>
      <c r="I618" s="77"/>
    </row>
    <row r="619" spans="8:9" ht="14.25" customHeight="1">
      <c r="H619" s="77"/>
      <c r="I619" s="77"/>
    </row>
    <row r="620" spans="8:9" ht="14.25" customHeight="1">
      <c r="H620" s="77"/>
      <c r="I620" s="77"/>
    </row>
    <row r="621" spans="8:9" ht="14.25" customHeight="1">
      <c r="H621" s="77"/>
      <c r="I621" s="77"/>
    </row>
    <row r="622" spans="8:9" ht="14.25" customHeight="1">
      <c r="H622" s="77"/>
      <c r="I622" s="77"/>
    </row>
    <row r="623" spans="8:9" ht="14.25" customHeight="1">
      <c r="H623" s="77"/>
      <c r="I623" s="77"/>
    </row>
    <row r="624" spans="8:9" ht="14.25" customHeight="1">
      <c r="H624" s="77"/>
      <c r="I624" s="77"/>
    </row>
    <row r="625" spans="8:9" ht="14.25" customHeight="1">
      <c r="H625" s="77"/>
      <c r="I625" s="77"/>
    </row>
    <row r="626" spans="8:9" ht="14.25" customHeight="1">
      <c r="H626" s="77"/>
      <c r="I626" s="77"/>
    </row>
    <row r="627" spans="8:9" ht="14.25" customHeight="1">
      <c r="H627" s="77"/>
      <c r="I627" s="77"/>
    </row>
    <row r="628" spans="8:9" ht="14.25" customHeight="1">
      <c r="H628" s="77"/>
      <c r="I628" s="77"/>
    </row>
    <row r="629" spans="8:9" ht="14.25" customHeight="1">
      <c r="H629" s="77"/>
      <c r="I629" s="77"/>
    </row>
    <row r="630" spans="8:9" ht="14.25" customHeight="1">
      <c r="H630" s="77"/>
      <c r="I630" s="77"/>
    </row>
    <row r="631" spans="8:9" ht="14.25" customHeight="1">
      <c r="H631" s="77"/>
      <c r="I631" s="77"/>
    </row>
    <row r="632" spans="8:9" ht="14.25" customHeight="1">
      <c r="H632" s="77"/>
      <c r="I632" s="77"/>
    </row>
    <row r="633" spans="8:9" ht="14.25" customHeight="1">
      <c r="H633" s="77"/>
      <c r="I633" s="77"/>
    </row>
    <row r="634" spans="8:9" ht="14.25" customHeight="1">
      <c r="H634" s="77"/>
      <c r="I634" s="77"/>
    </row>
    <row r="635" spans="8:9" ht="14.25" customHeight="1">
      <c r="H635" s="77"/>
      <c r="I635" s="77"/>
    </row>
    <row r="636" spans="8:9" ht="14.25" customHeight="1">
      <c r="H636" s="77"/>
      <c r="I636" s="77"/>
    </row>
    <row r="637" spans="8:9" ht="14.25" customHeight="1">
      <c r="H637" s="77"/>
      <c r="I637" s="77"/>
    </row>
    <row r="638" spans="8:9" ht="14.25" customHeight="1">
      <c r="H638" s="77"/>
      <c r="I638" s="77"/>
    </row>
    <row r="639" spans="8:9" ht="14.25" customHeight="1">
      <c r="H639" s="77"/>
      <c r="I639" s="77"/>
    </row>
    <row r="640" spans="8:9" ht="14.25" customHeight="1">
      <c r="H640" s="77"/>
      <c r="I640" s="77"/>
    </row>
    <row r="641" spans="8:9" ht="14.25" customHeight="1">
      <c r="H641" s="77"/>
      <c r="I641" s="77"/>
    </row>
    <row r="642" spans="8:9" ht="14.25" customHeight="1">
      <c r="H642" s="77"/>
      <c r="I642" s="77"/>
    </row>
    <row r="643" spans="8:9" ht="14.25" customHeight="1">
      <c r="H643" s="77"/>
      <c r="I643" s="77"/>
    </row>
    <row r="644" spans="8:9" ht="14.25" customHeight="1">
      <c r="H644" s="77"/>
      <c r="I644" s="77"/>
    </row>
    <row r="645" spans="8:9" ht="14.25" customHeight="1">
      <c r="H645" s="77"/>
      <c r="I645" s="77"/>
    </row>
    <row r="646" spans="8:9" ht="14.25" customHeight="1">
      <c r="H646" s="77"/>
      <c r="I646" s="77"/>
    </row>
    <row r="647" spans="8:9" ht="14.25" customHeight="1">
      <c r="H647" s="77"/>
      <c r="I647" s="77"/>
    </row>
    <row r="648" spans="8:9" ht="14.25" customHeight="1">
      <c r="H648" s="77"/>
      <c r="I648" s="77"/>
    </row>
    <row r="649" spans="8:9" ht="14.25" customHeight="1">
      <c r="H649" s="77"/>
      <c r="I649" s="77"/>
    </row>
    <row r="650" spans="8:9" ht="14.25" customHeight="1">
      <c r="H650" s="77"/>
      <c r="I650" s="77"/>
    </row>
    <row r="651" spans="8:9" ht="14.25" customHeight="1">
      <c r="H651" s="77"/>
      <c r="I651" s="77"/>
    </row>
    <row r="652" spans="8:9" ht="14.25" customHeight="1">
      <c r="H652" s="77"/>
      <c r="I652" s="77"/>
    </row>
    <row r="653" spans="8:9" ht="14.25" customHeight="1">
      <c r="H653" s="77"/>
      <c r="I653" s="77"/>
    </row>
    <row r="654" spans="8:9" ht="14.25" customHeight="1">
      <c r="H654" s="77"/>
      <c r="I654" s="77"/>
    </row>
    <row r="655" spans="8:9" ht="14.25" customHeight="1">
      <c r="H655" s="77"/>
      <c r="I655" s="77"/>
    </row>
    <row r="656" spans="8:9" ht="14.25" customHeight="1">
      <c r="H656" s="77"/>
      <c r="I656" s="77"/>
    </row>
    <row r="657" spans="8:9" ht="14.25" customHeight="1">
      <c r="H657" s="77"/>
      <c r="I657" s="77"/>
    </row>
    <row r="658" spans="8:9" ht="14.25" customHeight="1">
      <c r="H658" s="77"/>
      <c r="I658" s="77"/>
    </row>
    <row r="659" spans="8:9" ht="14.25" customHeight="1">
      <c r="H659" s="77"/>
      <c r="I659" s="77"/>
    </row>
    <row r="660" spans="8:9" ht="14.25" customHeight="1">
      <c r="H660" s="77"/>
      <c r="I660" s="77"/>
    </row>
    <row r="661" spans="8:9" ht="14.25" customHeight="1">
      <c r="H661" s="77"/>
      <c r="I661" s="77"/>
    </row>
    <row r="662" spans="8:9" ht="14.25" customHeight="1">
      <c r="H662" s="77"/>
      <c r="I662" s="77"/>
    </row>
    <row r="663" spans="8:9" ht="14.25" customHeight="1">
      <c r="H663" s="77"/>
      <c r="I663" s="77"/>
    </row>
    <row r="664" spans="8:9" ht="14.25" customHeight="1">
      <c r="H664" s="77"/>
      <c r="I664" s="77"/>
    </row>
    <row r="665" spans="8:9" ht="14.25" customHeight="1">
      <c r="H665" s="77"/>
      <c r="I665" s="77"/>
    </row>
    <row r="666" spans="8:9" ht="14.25" customHeight="1">
      <c r="H666" s="77"/>
      <c r="I666" s="77"/>
    </row>
    <row r="667" spans="8:9" ht="14.25" customHeight="1">
      <c r="H667" s="77"/>
      <c r="I667" s="77"/>
    </row>
    <row r="668" spans="8:9" ht="14.25" customHeight="1">
      <c r="H668" s="77"/>
      <c r="I668" s="77"/>
    </row>
    <row r="669" spans="8:9" ht="14.25" customHeight="1">
      <c r="H669" s="77"/>
      <c r="I669" s="77"/>
    </row>
    <row r="670" spans="8:9" ht="14.25" customHeight="1">
      <c r="H670" s="77"/>
      <c r="I670" s="77"/>
    </row>
    <row r="671" spans="8:9" ht="14.25" customHeight="1">
      <c r="H671" s="77"/>
      <c r="I671" s="77"/>
    </row>
    <row r="672" spans="8:9" ht="14.25" customHeight="1">
      <c r="H672" s="77"/>
      <c r="I672" s="77"/>
    </row>
    <row r="673" spans="8:9" ht="14.25" customHeight="1">
      <c r="H673" s="77"/>
      <c r="I673" s="77"/>
    </row>
    <row r="674" spans="8:9" ht="14.25" customHeight="1">
      <c r="H674" s="77"/>
      <c r="I674" s="77"/>
    </row>
    <row r="675" spans="8:9" ht="14.25" customHeight="1">
      <c r="H675" s="77"/>
      <c r="I675" s="77"/>
    </row>
    <row r="676" spans="8:9" ht="14.25" customHeight="1">
      <c r="H676" s="77"/>
      <c r="I676" s="77"/>
    </row>
    <row r="677" spans="8:9" ht="14.25" customHeight="1">
      <c r="H677" s="77"/>
      <c r="I677" s="77"/>
    </row>
    <row r="678" spans="8:9" ht="14.25" customHeight="1">
      <c r="H678" s="77"/>
      <c r="I678" s="77"/>
    </row>
    <row r="679" spans="8:9" ht="14.25" customHeight="1">
      <c r="H679" s="77"/>
      <c r="I679" s="77"/>
    </row>
    <row r="680" spans="8:9" ht="14.25" customHeight="1">
      <c r="H680" s="77"/>
      <c r="I680" s="77"/>
    </row>
    <row r="681" spans="8:9" ht="14.25" customHeight="1">
      <c r="H681" s="77"/>
      <c r="I681" s="77"/>
    </row>
    <row r="682" spans="8:9" ht="14.25" customHeight="1">
      <c r="H682" s="77"/>
      <c r="I682" s="77"/>
    </row>
    <row r="683" spans="8:9" ht="14.25" customHeight="1">
      <c r="H683" s="77"/>
      <c r="I683" s="77"/>
    </row>
    <row r="684" spans="8:9" ht="14.25" customHeight="1">
      <c r="H684" s="77"/>
      <c r="I684" s="77"/>
    </row>
    <row r="685" spans="8:9" ht="14.25" customHeight="1">
      <c r="H685" s="77"/>
      <c r="I685" s="77"/>
    </row>
    <row r="686" spans="8:9" ht="14.25" customHeight="1">
      <c r="H686" s="77"/>
      <c r="I686" s="77"/>
    </row>
    <row r="687" spans="8:9" ht="14.25" customHeight="1">
      <c r="H687" s="77"/>
      <c r="I687" s="77"/>
    </row>
    <row r="688" spans="8:9" ht="14.25" customHeight="1">
      <c r="H688" s="77"/>
      <c r="I688" s="77"/>
    </row>
    <row r="689" spans="8:9" ht="14.25" customHeight="1">
      <c r="H689" s="77"/>
      <c r="I689" s="77"/>
    </row>
    <row r="690" spans="8:9" ht="14.25" customHeight="1">
      <c r="H690" s="77"/>
      <c r="I690" s="77"/>
    </row>
    <row r="691" spans="8:9" ht="14.25" customHeight="1">
      <c r="H691" s="77"/>
      <c r="I691" s="77"/>
    </row>
    <row r="692" spans="8:9" ht="14.25" customHeight="1">
      <c r="H692" s="77"/>
      <c r="I692" s="77"/>
    </row>
    <row r="693" spans="8:9" ht="14.25" customHeight="1">
      <c r="H693" s="77"/>
      <c r="I693" s="77"/>
    </row>
    <row r="694" spans="8:9" ht="14.25" customHeight="1">
      <c r="H694" s="77"/>
      <c r="I694" s="77"/>
    </row>
    <row r="695" spans="8:9" ht="14.25" customHeight="1">
      <c r="H695" s="77"/>
      <c r="I695" s="77"/>
    </row>
    <row r="696" spans="8:9" ht="14.25" customHeight="1">
      <c r="H696" s="77"/>
      <c r="I696" s="77"/>
    </row>
    <row r="697" spans="8:9" ht="14.25" customHeight="1">
      <c r="H697" s="77"/>
      <c r="I697" s="77"/>
    </row>
    <row r="698" spans="8:9" ht="14.25" customHeight="1">
      <c r="H698" s="77"/>
      <c r="I698" s="77"/>
    </row>
    <row r="699" spans="8:9" ht="14.25" customHeight="1">
      <c r="H699" s="77"/>
      <c r="I699" s="77"/>
    </row>
    <row r="700" spans="8:9" ht="14.25" customHeight="1">
      <c r="H700" s="77"/>
      <c r="I700" s="77"/>
    </row>
    <row r="701" spans="8:9" ht="14.25" customHeight="1">
      <c r="H701" s="77"/>
      <c r="I701" s="77"/>
    </row>
    <row r="702" spans="8:9" ht="14.25" customHeight="1">
      <c r="H702" s="77"/>
      <c r="I702" s="77"/>
    </row>
    <row r="703" spans="8:9" ht="14.25" customHeight="1">
      <c r="H703" s="77"/>
      <c r="I703" s="77"/>
    </row>
    <row r="704" spans="8:9" ht="14.25" customHeight="1">
      <c r="H704" s="77"/>
      <c r="I704" s="77"/>
    </row>
    <row r="705" spans="8:9" ht="14.25" customHeight="1">
      <c r="H705" s="77"/>
      <c r="I705" s="77"/>
    </row>
    <row r="706" spans="8:9" ht="14.25" customHeight="1">
      <c r="H706" s="77"/>
      <c r="I706" s="77"/>
    </row>
    <row r="707" spans="8:9" ht="14.25" customHeight="1">
      <c r="H707" s="77"/>
      <c r="I707" s="77"/>
    </row>
    <row r="708" spans="8:9" ht="14.25" customHeight="1">
      <c r="H708" s="77"/>
      <c r="I708" s="77"/>
    </row>
    <row r="709" spans="8:9" ht="14.25" customHeight="1">
      <c r="H709" s="77"/>
      <c r="I709" s="77"/>
    </row>
    <row r="710" spans="8:9" ht="14.25" customHeight="1">
      <c r="H710" s="77"/>
      <c r="I710" s="77"/>
    </row>
    <row r="711" spans="8:9" ht="14.25" customHeight="1">
      <c r="H711" s="77"/>
      <c r="I711" s="77"/>
    </row>
    <row r="712" spans="8:9" ht="14.25" customHeight="1">
      <c r="H712" s="77"/>
      <c r="I712" s="77"/>
    </row>
    <row r="713" spans="8:9" ht="14.25" customHeight="1">
      <c r="H713" s="77"/>
      <c r="I713" s="77"/>
    </row>
    <row r="714" spans="8:9" ht="14.25" customHeight="1">
      <c r="H714" s="77"/>
      <c r="I714" s="77"/>
    </row>
    <row r="715" spans="8:9" ht="14.25" customHeight="1">
      <c r="H715" s="77"/>
      <c r="I715" s="77"/>
    </row>
    <row r="716" spans="8:9" ht="14.25" customHeight="1">
      <c r="H716" s="77"/>
      <c r="I716" s="77"/>
    </row>
    <row r="717" spans="8:9" ht="14.25" customHeight="1">
      <c r="H717" s="77"/>
      <c r="I717" s="77"/>
    </row>
    <row r="718" spans="8:9" ht="14.25" customHeight="1">
      <c r="H718" s="77"/>
      <c r="I718" s="77"/>
    </row>
    <row r="719" spans="8:9" ht="14.25" customHeight="1">
      <c r="H719" s="77"/>
      <c r="I719" s="77"/>
    </row>
    <row r="720" spans="8:9" ht="14.25" customHeight="1">
      <c r="H720" s="77"/>
      <c r="I720" s="77"/>
    </row>
    <row r="721" spans="8:9" ht="14.25" customHeight="1">
      <c r="H721" s="77"/>
      <c r="I721" s="77"/>
    </row>
    <row r="722" spans="8:9" ht="14.25" customHeight="1">
      <c r="H722" s="77"/>
      <c r="I722" s="77"/>
    </row>
    <row r="723" spans="8:9" ht="14.25" customHeight="1">
      <c r="H723" s="77"/>
      <c r="I723" s="77"/>
    </row>
    <row r="724" spans="8:9" ht="14.25" customHeight="1">
      <c r="H724" s="77"/>
      <c r="I724" s="77"/>
    </row>
    <row r="725" spans="8:9" ht="14.25" customHeight="1">
      <c r="H725" s="77"/>
      <c r="I725" s="77"/>
    </row>
    <row r="726" spans="8:9" ht="14.25" customHeight="1">
      <c r="H726" s="77"/>
      <c r="I726" s="77"/>
    </row>
    <row r="727" spans="8:9" ht="14.25" customHeight="1">
      <c r="H727" s="77"/>
      <c r="I727" s="77"/>
    </row>
    <row r="728" spans="8:9" ht="14.25" customHeight="1">
      <c r="H728" s="77"/>
      <c r="I728" s="77"/>
    </row>
    <row r="729" spans="8:9" ht="14.25" customHeight="1">
      <c r="H729" s="77"/>
      <c r="I729" s="77"/>
    </row>
    <row r="730" spans="8:9" ht="14.25" customHeight="1">
      <c r="H730" s="77"/>
      <c r="I730" s="77"/>
    </row>
    <row r="731" spans="8:9" ht="14.25" customHeight="1">
      <c r="H731" s="77"/>
      <c r="I731" s="77"/>
    </row>
    <row r="732" spans="8:9" ht="14.25" customHeight="1">
      <c r="H732" s="77"/>
      <c r="I732" s="77"/>
    </row>
    <row r="733" spans="8:9" ht="14.25" customHeight="1">
      <c r="H733" s="77"/>
      <c r="I733" s="77"/>
    </row>
    <row r="734" spans="8:9" ht="14.25" customHeight="1">
      <c r="H734" s="77"/>
      <c r="I734" s="77"/>
    </row>
    <row r="735" spans="8:9" ht="14.25" customHeight="1">
      <c r="H735" s="77"/>
      <c r="I735" s="77"/>
    </row>
    <row r="736" spans="8:9" ht="14.25" customHeight="1">
      <c r="H736" s="77"/>
      <c r="I736" s="77"/>
    </row>
    <row r="737" spans="8:9" ht="14.25" customHeight="1">
      <c r="H737" s="77"/>
      <c r="I737" s="77"/>
    </row>
    <row r="738" spans="8:9" ht="14.25" customHeight="1">
      <c r="H738" s="77"/>
      <c r="I738" s="77"/>
    </row>
    <row r="739" spans="8:9" ht="14.25" customHeight="1">
      <c r="H739" s="77"/>
      <c r="I739" s="77"/>
    </row>
    <row r="740" spans="8:9" ht="14.25" customHeight="1">
      <c r="H740" s="77"/>
      <c r="I740" s="77"/>
    </row>
    <row r="741" spans="8:9" ht="14.25" customHeight="1">
      <c r="H741" s="77"/>
      <c r="I741" s="77"/>
    </row>
    <row r="742" spans="8:9" ht="14.25" customHeight="1">
      <c r="H742" s="77"/>
      <c r="I742" s="77"/>
    </row>
    <row r="743" spans="8:9" ht="14.25" customHeight="1">
      <c r="H743" s="77"/>
      <c r="I743" s="77"/>
    </row>
    <row r="744" spans="8:9" ht="14.25" customHeight="1">
      <c r="H744" s="77"/>
      <c r="I744" s="77"/>
    </row>
    <row r="745" spans="8:9" ht="14.25" customHeight="1">
      <c r="H745" s="77"/>
      <c r="I745" s="77"/>
    </row>
    <row r="746" spans="8:9" ht="14.25" customHeight="1">
      <c r="H746" s="77"/>
      <c r="I746" s="77"/>
    </row>
    <row r="747" spans="8:9" ht="14.25" customHeight="1">
      <c r="H747" s="77"/>
      <c r="I747" s="77"/>
    </row>
    <row r="748" spans="8:9" ht="14.25" customHeight="1">
      <c r="H748" s="77"/>
      <c r="I748" s="77"/>
    </row>
    <row r="749" spans="8:9" ht="14.25" customHeight="1">
      <c r="H749" s="77"/>
      <c r="I749" s="77"/>
    </row>
    <row r="750" spans="8:9" ht="14.25" customHeight="1">
      <c r="H750" s="77"/>
      <c r="I750" s="77"/>
    </row>
    <row r="751" spans="8:9" ht="14.25" customHeight="1">
      <c r="H751" s="77"/>
      <c r="I751" s="77"/>
    </row>
    <row r="752" spans="8:9" ht="14.25" customHeight="1">
      <c r="H752" s="77"/>
      <c r="I752" s="77"/>
    </row>
    <row r="753" spans="8:9" ht="14.25" customHeight="1">
      <c r="H753" s="77"/>
      <c r="I753" s="77"/>
    </row>
    <row r="754" spans="8:9" ht="14.25" customHeight="1">
      <c r="H754" s="77"/>
      <c r="I754" s="77"/>
    </row>
    <row r="755" spans="8:9" ht="14.25" customHeight="1">
      <c r="H755" s="77"/>
      <c r="I755" s="77"/>
    </row>
    <row r="756" spans="8:9" ht="14.25" customHeight="1">
      <c r="H756" s="77"/>
      <c r="I756" s="77"/>
    </row>
    <row r="757" spans="8:9" ht="14.25" customHeight="1">
      <c r="H757" s="77"/>
      <c r="I757" s="77"/>
    </row>
    <row r="758" spans="8:9" ht="14.25" customHeight="1">
      <c r="H758" s="77"/>
      <c r="I758" s="77"/>
    </row>
    <row r="759" spans="8:9" ht="14.25" customHeight="1">
      <c r="H759" s="77"/>
      <c r="I759" s="77"/>
    </row>
    <row r="760" spans="8:9" ht="14.25" customHeight="1">
      <c r="H760" s="77"/>
      <c r="I760" s="77"/>
    </row>
    <row r="761" spans="8:9" ht="14.25" customHeight="1">
      <c r="H761" s="77"/>
      <c r="I761" s="77"/>
    </row>
    <row r="762" spans="8:9" ht="14.25" customHeight="1">
      <c r="H762" s="77"/>
      <c r="I762" s="77"/>
    </row>
    <row r="763" spans="8:9" ht="14.25" customHeight="1">
      <c r="H763" s="77"/>
      <c r="I763" s="77"/>
    </row>
    <row r="764" spans="8:9" ht="14.25" customHeight="1">
      <c r="H764" s="77"/>
      <c r="I764" s="77"/>
    </row>
    <row r="765" spans="8:9" ht="14.25" customHeight="1">
      <c r="H765" s="77"/>
      <c r="I765" s="77"/>
    </row>
    <row r="766" spans="8:9" ht="14.25" customHeight="1">
      <c r="H766" s="77"/>
      <c r="I766" s="77"/>
    </row>
    <row r="767" spans="8:9" ht="14.25" customHeight="1">
      <c r="H767" s="77"/>
      <c r="I767" s="77"/>
    </row>
    <row r="768" spans="8:9" ht="14.25" customHeight="1">
      <c r="H768" s="77"/>
      <c r="I768" s="77"/>
    </row>
    <row r="769" spans="8:9" ht="14.25" customHeight="1">
      <c r="H769" s="77"/>
      <c r="I769" s="77"/>
    </row>
    <row r="770" spans="8:9" ht="14.25" customHeight="1">
      <c r="H770" s="77"/>
      <c r="I770" s="77"/>
    </row>
    <row r="771" spans="8:9" ht="14.25" customHeight="1">
      <c r="H771" s="77"/>
      <c r="I771" s="77"/>
    </row>
    <row r="772" spans="8:9" ht="14.25" customHeight="1">
      <c r="H772" s="77"/>
      <c r="I772" s="77"/>
    </row>
    <row r="773" spans="8:9" ht="14.25" customHeight="1">
      <c r="H773" s="77"/>
      <c r="I773" s="77"/>
    </row>
    <row r="774" spans="8:9" ht="14.25" customHeight="1">
      <c r="H774" s="77"/>
      <c r="I774" s="77"/>
    </row>
    <row r="775" spans="8:9" ht="14.25" customHeight="1">
      <c r="H775" s="77"/>
      <c r="I775" s="77"/>
    </row>
    <row r="776" spans="8:9" ht="14.25" customHeight="1">
      <c r="H776" s="77"/>
      <c r="I776" s="77"/>
    </row>
    <row r="777" spans="8:9" ht="14.25" customHeight="1">
      <c r="H777" s="77"/>
      <c r="I777" s="77"/>
    </row>
    <row r="778" spans="8:9" ht="14.25" customHeight="1">
      <c r="H778" s="77"/>
      <c r="I778" s="77"/>
    </row>
    <row r="779" spans="8:9" ht="14.25" customHeight="1">
      <c r="H779" s="77"/>
      <c r="I779" s="77"/>
    </row>
    <row r="780" spans="8:9" ht="14.25" customHeight="1">
      <c r="H780" s="77"/>
      <c r="I780" s="77"/>
    </row>
    <row r="781" spans="8:9" ht="14.25" customHeight="1">
      <c r="H781" s="77"/>
      <c r="I781" s="77"/>
    </row>
    <row r="782" spans="8:9" ht="14.25" customHeight="1">
      <c r="H782" s="77"/>
      <c r="I782" s="77"/>
    </row>
    <row r="783" spans="8:9" ht="14.25" customHeight="1">
      <c r="H783" s="77"/>
      <c r="I783" s="77"/>
    </row>
    <row r="784" spans="8:9" ht="14.25" customHeight="1">
      <c r="H784" s="77"/>
      <c r="I784" s="77"/>
    </row>
    <row r="785" spans="8:9" ht="14.25" customHeight="1">
      <c r="H785" s="77"/>
      <c r="I785" s="77"/>
    </row>
    <row r="786" spans="8:9" ht="14.25" customHeight="1">
      <c r="H786" s="77"/>
      <c r="I786" s="77"/>
    </row>
    <row r="787" spans="8:9" ht="14.25" customHeight="1">
      <c r="H787" s="77"/>
      <c r="I787" s="77"/>
    </row>
    <row r="788" spans="8:9" ht="14.25" customHeight="1">
      <c r="H788" s="77"/>
      <c r="I788" s="77"/>
    </row>
    <row r="789" spans="8:9" ht="14.25" customHeight="1">
      <c r="H789" s="77"/>
      <c r="I789" s="77"/>
    </row>
    <row r="790" spans="8:9" ht="14.25" customHeight="1">
      <c r="H790" s="77"/>
      <c r="I790" s="77"/>
    </row>
    <row r="791" spans="8:9" ht="14.25" customHeight="1">
      <c r="H791" s="77"/>
      <c r="I791" s="77"/>
    </row>
    <row r="792" spans="8:9" ht="14.25" customHeight="1">
      <c r="H792" s="77"/>
      <c r="I792" s="77"/>
    </row>
    <row r="793" spans="8:9" ht="14.25" customHeight="1">
      <c r="H793" s="77"/>
      <c r="I793" s="77"/>
    </row>
    <row r="794" spans="8:9" ht="14.25" customHeight="1">
      <c r="H794" s="77"/>
      <c r="I794" s="77"/>
    </row>
    <row r="795" spans="8:9" ht="14.25" customHeight="1">
      <c r="H795" s="77"/>
      <c r="I795" s="77"/>
    </row>
    <row r="796" spans="8:9" ht="14.25" customHeight="1">
      <c r="H796" s="77"/>
      <c r="I796" s="77"/>
    </row>
    <row r="797" spans="8:9" ht="14.25" customHeight="1">
      <c r="H797" s="77"/>
      <c r="I797" s="77"/>
    </row>
    <row r="798" spans="8:9" ht="14.25" customHeight="1">
      <c r="H798" s="77"/>
      <c r="I798" s="77"/>
    </row>
    <row r="799" spans="8:9" ht="14.25" customHeight="1">
      <c r="H799" s="77"/>
      <c r="I799" s="77"/>
    </row>
    <row r="800" spans="8:9" ht="14.25" customHeight="1">
      <c r="H800" s="77"/>
      <c r="I800" s="77"/>
    </row>
    <row r="801" spans="8:9" ht="14.25" customHeight="1">
      <c r="H801" s="77"/>
      <c r="I801" s="77"/>
    </row>
    <row r="802" spans="8:9" ht="14.25" customHeight="1">
      <c r="H802" s="77"/>
      <c r="I802" s="77"/>
    </row>
    <row r="803" spans="8:9" ht="14.25" customHeight="1">
      <c r="H803" s="77"/>
      <c r="I803" s="77"/>
    </row>
    <row r="804" spans="8:9" ht="14.25" customHeight="1">
      <c r="H804" s="77"/>
      <c r="I804" s="77"/>
    </row>
    <row r="805" spans="8:9" ht="14.25" customHeight="1">
      <c r="H805" s="77"/>
      <c r="I805" s="77"/>
    </row>
    <row r="806" spans="8:9" ht="14.25" customHeight="1">
      <c r="H806" s="77"/>
      <c r="I806" s="77"/>
    </row>
    <row r="807" spans="8:9" ht="14.25" customHeight="1">
      <c r="H807" s="77"/>
      <c r="I807" s="77"/>
    </row>
    <row r="808" spans="8:9" ht="14.25" customHeight="1">
      <c r="H808" s="77"/>
      <c r="I808" s="77"/>
    </row>
    <row r="809" spans="8:9" ht="14.25" customHeight="1">
      <c r="H809" s="77"/>
      <c r="I809" s="77"/>
    </row>
    <row r="810" spans="8:9" ht="14.25" customHeight="1">
      <c r="H810" s="77"/>
      <c r="I810" s="77"/>
    </row>
    <row r="811" spans="8:9" ht="14.25" customHeight="1">
      <c r="H811" s="77"/>
      <c r="I811" s="77"/>
    </row>
    <row r="812" spans="8:9" ht="14.25" customHeight="1">
      <c r="H812" s="77"/>
      <c r="I812" s="77"/>
    </row>
    <row r="813" spans="8:9" ht="14.25" customHeight="1">
      <c r="H813" s="77"/>
      <c r="I813" s="77"/>
    </row>
    <row r="814" spans="8:9" ht="14.25" customHeight="1">
      <c r="H814" s="77"/>
      <c r="I814" s="77"/>
    </row>
    <row r="815" spans="8:9" ht="14.25" customHeight="1">
      <c r="H815" s="77"/>
      <c r="I815" s="77"/>
    </row>
    <row r="816" spans="8:9" ht="14.25" customHeight="1">
      <c r="H816" s="77"/>
      <c r="I816" s="77"/>
    </row>
    <row r="817" spans="8:9" ht="14.25" customHeight="1">
      <c r="H817" s="77"/>
      <c r="I817" s="77"/>
    </row>
    <row r="818" spans="8:9" ht="14.25" customHeight="1">
      <c r="H818" s="77"/>
      <c r="I818" s="77"/>
    </row>
    <row r="819" spans="8:9" ht="14.25" customHeight="1">
      <c r="H819" s="77"/>
      <c r="I819" s="77"/>
    </row>
    <row r="820" spans="8:9" ht="14.25" customHeight="1">
      <c r="H820" s="77"/>
      <c r="I820" s="77"/>
    </row>
    <row r="821" spans="8:9" ht="14.25" customHeight="1">
      <c r="H821" s="77"/>
      <c r="I821" s="77"/>
    </row>
    <row r="822" spans="8:9" ht="14.25" customHeight="1">
      <c r="H822" s="77"/>
      <c r="I822" s="77"/>
    </row>
    <row r="823" spans="8:9" ht="14.25" customHeight="1">
      <c r="H823" s="77"/>
      <c r="I823" s="77"/>
    </row>
    <row r="824" spans="8:9" ht="14.25" customHeight="1">
      <c r="H824" s="77"/>
      <c r="I824" s="77"/>
    </row>
    <row r="825" spans="8:9" ht="14.25" customHeight="1">
      <c r="H825" s="77"/>
      <c r="I825" s="77"/>
    </row>
    <row r="826" spans="8:9" ht="14.25" customHeight="1">
      <c r="H826" s="77"/>
      <c r="I826" s="77"/>
    </row>
    <row r="827" spans="8:9" ht="14.25" customHeight="1">
      <c r="H827" s="77"/>
      <c r="I827" s="77"/>
    </row>
    <row r="828" spans="8:9" ht="14.25" customHeight="1">
      <c r="H828" s="77"/>
      <c r="I828" s="77"/>
    </row>
    <row r="829" spans="8:9" ht="14.25" customHeight="1">
      <c r="H829" s="77"/>
      <c r="I829" s="77"/>
    </row>
    <row r="830" spans="8:9" ht="14.25" customHeight="1">
      <c r="H830" s="77"/>
      <c r="I830" s="77"/>
    </row>
    <row r="831" spans="8:9" ht="14.25" customHeight="1">
      <c r="H831" s="77"/>
      <c r="I831" s="77"/>
    </row>
    <row r="832" spans="8:9" ht="14.25" customHeight="1">
      <c r="H832" s="77"/>
      <c r="I832" s="77"/>
    </row>
    <row r="833" spans="8:9" ht="14.25" customHeight="1">
      <c r="H833" s="77"/>
      <c r="I833" s="77"/>
    </row>
    <row r="834" spans="8:9" ht="14.25" customHeight="1">
      <c r="H834" s="77"/>
      <c r="I834" s="77"/>
    </row>
    <row r="835" spans="8:9" ht="14.25" customHeight="1">
      <c r="H835" s="77"/>
      <c r="I835" s="77"/>
    </row>
    <row r="836" spans="8:9" ht="14.25" customHeight="1">
      <c r="H836" s="77"/>
      <c r="I836" s="77"/>
    </row>
    <row r="837" spans="8:9" ht="14.25" customHeight="1">
      <c r="H837" s="77"/>
      <c r="I837" s="77"/>
    </row>
    <row r="838" spans="8:9" ht="14.25" customHeight="1">
      <c r="H838" s="77"/>
      <c r="I838" s="77"/>
    </row>
    <row r="839" spans="8:9" ht="14.25" customHeight="1">
      <c r="H839" s="77"/>
      <c r="I839" s="77"/>
    </row>
    <row r="840" spans="8:9" ht="14.25" customHeight="1">
      <c r="H840" s="77"/>
      <c r="I840" s="77"/>
    </row>
    <row r="841" spans="8:9" ht="14.25" customHeight="1">
      <c r="H841" s="77"/>
      <c r="I841" s="77"/>
    </row>
    <row r="842" spans="8:9" ht="14.25" customHeight="1">
      <c r="H842" s="77"/>
      <c r="I842" s="77"/>
    </row>
    <row r="843" spans="8:9" ht="14.25" customHeight="1">
      <c r="H843" s="77"/>
      <c r="I843" s="77"/>
    </row>
    <row r="844" spans="8:9" ht="14.25" customHeight="1">
      <c r="H844" s="77"/>
      <c r="I844" s="77"/>
    </row>
    <row r="845" spans="8:9" ht="14.25" customHeight="1">
      <c r="H845" s="77"/>
      <c r="I845" s="77"/>
    </row>
    <row r="846" spans="8:9" ht="14.25" customHeight="1">
      <c r="H846" s="77"/>
      <c r="I846" s="77"/>
    </row>
    <row r="847" spans="8:9" ht="14.25" customHeight="1">
      <c r="H847" s="77"/>
      <c r="I847" s="77"/>
    </row>
    <row r="848" spans="8:9" ht="14.25" customHeight="1">
      <c r="H848" s="77"/>
      <c r="I848" s="77"/>
    </row>
    <row r="849" spans="8:9" ht="14.25" customHeight="1">
      <c r="H849" s="77"/>
      <c r="I849" s="77"/>
    </row>
    <row r="850" spans="8:9" ht="14.25" customHeight="1">
      <c r="H850" s="77"/>
      <c r="I850" s="77"/>
    </row>
    <row r="851" spans="8:9" ht="14.25" customHeight="1">
      <c r="H851" s="77"/>
      <c r="I851" s="77"/>
    </row>
    <row r="852" spans="8:9" ht="14.25" customHeight="1">
      <c r="H852" s="77"/>
      <c r="I852" s="77"/>
    </row>
    <row r="853" spans="8:9" ht="14.25" customHeight="1">
      <c r="H853" s="77"/>
      <c r="I853" s="77"/>
    </row>
    <row r="854" spans="8:9" ht="14.25" customHeight="1">
      <c r="H854" s="77"/>
      <c r="I854" s="77"/>
    </row>
    <row r="855" spans="8:9" ht="14.25" customHeight="1">
      <c r="H855" s="77"/>
      <c r="I855" s="77"/>
    </row>
    <row r="856" spans="8:9" ht="14.25" customHeight="1">
      <c r="H856" s="77"/>
      <c r="I856" s="77"/>
    </row>
    <row r="857" spans="8:9" ht="14.25" customHeight="1">
      <c r="H857" s="77"/>
      <c r="I857" s="77"/>
    </row>
    <row r="858" spans="8:9" ht="14.25" customHeight="1">
      <c r="H858" s="77"/>
      <c r="I858" s="77"/>
    </row>
    <row r="859" spans="8:9" ht="14.25" customHeight="1">
      <c r="H859" s="77"/>
      <c r="I859" s="77"/>
    </row>
    <row r="860" spans="8:9" ht="14.25" customHeight="1">
      <c r="H860" s="77"/>
      <c r="I860" s="77"/>
    </row>
    <row r="861" spans="8:9" ht="14.25" customHeight="1">
      <c r="H861" s="77"/>
      <c r="I861" s="77"/>
    </row>
    <row r="862" spans="8:9" ht="14.25" customHeight="1">
      <c r="H862" s="77"/>
      <c r="I862" s="77"/>
    </row>
    <row r="863" spans="8:9" ht="14.25" customHeight="1">
      <c r="H863" s="77"/>
      <c r="I863" s="77"/>
    </row>
    <row r="864" spans="8:9" ht="14.25" customHeight="1">
      <c r="H864" s="77"/>
      <c r="I864" s="77"/>
    </row>
    <row r="865" spans="8:9" ht="14.25" customHeight="1">
      <c r="H865" s="77"/>
      <c r="I865" s="77"/>
    </row>
    <row r="866" spans="8:9" ht="14.25" customHeight="1">
      <c r="H866" s="77"/>
      <c r="I866" s="77"/>
    </row>
    <row r="867" spans="8:9" ht="14.25" customHeight="1">
      <c r="H867" s="77"/>
      <c r="I867" s="77"/>
    </row>
    <row r="868" spans="8:9" ht="14.25" customHeight="1">
      <c r="H868" s="77"/>
      <c r="I868" s="77"/>
    </row>
    <row r="869" spans="8:9" ht="14.25" customHeight="1">
      <c r="H869" s="77"/>
      <c r="I869" s="77"/>
    </row>
    <row r="870" spans="8:9" ht="14.25" customHeight="1">
      <c r="H870" s="77"/>
      <c r="I870" s="77"/>
    </row>
    <row r="871" spans="8:9" ht="14.25" customHeight="1">
      <c r="H871" s="77"/>
      <c r="I871" s="77"/>
    </row>
    <row r="872" spans="8:9" ht="14.25" customHeight="1">
      <c r="H872" s="77"/>
      <c r="I872" s="77"/>
    </row>
    <row r="873" spans="8:9" ht="14.25" customHeight="1">
      <c r="H873" s="77"/>
      <c r="I873" s="77"/>
    </row>
    <row r="874" spans="8:9" ht="14.25" customHeight="1">
      <c r="H874" s="77"/>
      <c r="I874" s="77"/>
    </row>
    <row r="875" spans="8:9" ht="14.25" customHeight="1">
      <c r="H875" s="77"/>
      <c r="I875" s="77"/>
    </row>
    <row r="876" spans="8:9" ht="14.25" customHeight="1">
      <c r="H876" s="77"/>
      <c r="I876" s="77"/>
    </row>
    <row r="877" spans="8:9" ht="14.25" customHeight="1">
      <c r="H877" s="77"/>
      <c r="I877" s="77"/>
    </row>
    <row r="878" spans="8:9" ht="14.25" customHeight="1">
      <c r="H878" s="77"/>
      <c r="I878" s="77"/>
    </row>
    <row r="879" spans="8:9" ht="14.25" customHeight="1">
      <c r="H879" s="77"/>
      <c r="I879" s="77"/>
    </row>
    <row r="880" spans="8:9" ht="14.25" customHeight="1">
      <c r="H880" s="77"/>
      <c r="I880" s="77"/>
    </row>
    <row r="881" spans="8:9" ht="14.25" customHeight="1">
      <c r="H881" s="77"/>
      <c r="I881" s="77"/>
    </row>
    <row r="882" spans="8:9" ht="14.25" customHeight="1">
      <c r="H882" s="77"/>
      <c r="I882" s="77"/>
    </row>
    <row r="883" spans="8:9" ht="14.25" customHeight="1">
      <c r="H883" s="77"/>
      <c r="I883" s="77"/>
    </row>
    <row r="884" spans="8:9" ht="14.25" customHeight="1">
      <c r="H884" s="77"/>
      <c r="I884" s="77"/>
    </row>
    <row r="885" spans="8:9" ht="14.25" customHeight="1">
      <c r="H885" s="77"/>
      <c r="I885" s="77"/>
    </row>
    <row r="886" spans="8:9" ht="14.25" customHeight="1">
      <c r="H886" s="77"/>
      <c r="I886" s="77"/>
    </row>
    <row r="887" spans="8:9" ht="14.25" customHeight="1">
      <c r="H887" s="77"/>
      <c r="I887" s="77"/>
    </row>
    <row r="888" spans="8:9" ht="14.25" customHeight="1">
      <c r="H888" s="77"/>
      <c r="I888" s="77"/>
    </row>
    <row r="889" spans="8:9" ht="14.25" customHeight="1">
      <c r="H889" s="77"/>
      <c r="I889" s="77"/>
    </row>
    <row r="890" spans="8:9" ht="14.25" customHeight="1">
      <c r="H890" s="77"/>
      <c r="I890" s="77"/>
    </row>
    <row r="891" spans="8:9" ht="14.25" customHeight="1">
      <c r="H891" s="77"/>
      <c r="I891" s="77"/>
    </row>
    <row r="892" spans="8:9" ht="14.25" customHeight="1">
      <c r="H892" s="77"/>
      <c r="I892" s="77"/>
    </row>
    <row r="893" spans="8:9" ht="14.25" customHeight="1">
      <c r="H893" s="77"/>
      <c r="I893" s="77"/>
    </row>
    <row r="894" spans="8:9" ht="14.25" customHeight="1">
      <c r="H894" s="77"/>
      <c r="I894" s="77"/>
    </row>
    <row r="895" spans="8:9" ht="14.25" customHeight="1">
      <c r="H895" s="77"/>
      <c r="I895" s="77"/>
    </row>
    <row r="896" spans="8:9" ht="14.25" customHeight="1">
      <c r="H896" s="77"/>
      <c r="I896" s="77"/>
    </row>
    <row r="897" spans="8:9" ht="14.25" customHeight="1">
      <c r="H897" s="77"/>
      <c r="I897" s="77"/>
    </row>
    <row r="898" spans="8:9" ht="14.25" customHeight="1">
      <c r="H898" s="77"/>
      <c r="I898" s="77"/>
    </row>
    <row r="899" spans="8:9" ht="14.25" customHeight="1">
      <c r="H899" s="77"/>
      <c r="I899" s="77"/>
    </row>
    <row r="900" spans="8:9" ht="14.25" customHeight="1">
      <c r="H900" s="77"/>
      <c r="I900" s="77"/>
    </row>
    <row r="901" spans="8:9" ht="14.25" customHeight="1">
      <c r="H901" s="77"/>
      <c r="I901" s="77"/>
    </row>
    <row r="902" spans="8:9" ht="14.25" customHeight="1">
      <c r="H902" s="77"/>
      <c r="I902" s="77"/>
    </row>
    <row r="903" spans="8:9" ht="14.25" customHeight="1">
      <c r="H903" s="77"/>
      <c r="I903" s="77"/>
    </row>
    <row r="904" spans="8:9" ht="14.25" customHeight="1">
      <c r="H904" s="77"/>
      <c r="I904" s="77"/>
    </row>
    <row r="905" spans="8:9" ht="14.25" customHeight="1">
      <c r="H905" s="77"/>
      <c r="I905" s="77"/>
    </row>
    <row r="906" spans="8:9" ht="14.25" customHeight="1">
      <c r="H906" s="77"/>
      <c r="I906" s="77"/>
    </row>
    <row r="907" spans="8:9" ht="14.25" customHeight="1">
      <c r="H907" s="77"/>
      <c r="I907" s="77"/>
    </row>
    <row r="908" spans="8:9" ht="14.25" customHeight="1">
      <c r="H908" s="77"/>
      <c r="I908" s="77"/>
    </row>
    <row r="909" spans="8:9" ht="14.25" customHeight="1">
      <c r="H909" s="77"/>
      <c r="I909" s="77"/>
    </row>
    <row r="910" spans="8:9" ht="14.25" customHeight="1">
      <c r="H910" s="77"/>
      <c r="I910" s="77"/>
    </row>
    <row r="911" spans="8:9" ht="14.25" customHeight="1">
      <c r="H911" s="77"/>
      <c r="I911" s="77"/>
    </row>
    <row r="912" spans="8:9" ht="14.25" customHeight="1">
      <c r="H912" s="77"/>
      <c r="I912" s="77"/>
    </row>
    <row r="913" spans="8:9" ht="14.25" customHeight="1">
      <c r="H913" s="77"/>
      <c r="I913" s="77"/>
    </row>
    <row r="914" spans="8:9" ht="14.25" customHeight="1">
      <c r="H914" s="77"/>
      <c r="I914" s="77"/>
    </row>
    <row r="915" spans="8:9" ht="14.25" customHeight="1">
      <c r="H915" s="77"/>
      <c r="I915" s="77"/>
    </row>
    <row r="916" spans="8:9" ht="14.25" customHeight="1">
      <c r="H916" s="77"/>
      <c r="I916" s="77"/>
    </row>
    <row r="917" spans="8:9" ht="14.25" customHeight="1">
      <c r="H917" s="77"/>
      <c r="I917" s="77"/>
    </row>
    <row r="918" spans="8:9" ht="14.25" customHeight="1">
      <c r="H918" s="77"/>
      <c r="I918" s="77"/>
    </row>
    <row r="919" spans="8:9" ht="14.25" customHeight="1">
      <c r="H919" s="77"/>
      <c r="I919" s="77"/>
    </row>
    <row r="920" spans="8:9" ht="14.25" customHeight="1">
      <c r="H920" s="77"/>
      <c r="I920" s="77"/>
    </row>
    <row r="921" spans="8:9" ht="14.25" customHeight="1">
      <c r="H921" s="77"/>
      <c r="I921" s="77"/>
    </row>
    <row r="922" spans="8:9" ht="14.25" customHeight="1">
      <c r="H922" s="77"/>
      <c r="I922" s="77"/>
    </row>
    <row r="923" spans="8:9" ht="14.25" customHeight="1">
      <c r="H923" s="77"/>
      <c r="I923" s="77"/>
    </row>
    <row r="924" spans="8:9" ht="14.25" customHeight="1">
      <c r="H924" s="77"/>
      <c r="I924" s="77"/>
    </row>
    <row r="925" spans="8:9" ht="14.25" customHeight="1">
      <c r="H925" s="77"/>
      <c r="I925" s="77"/>
    </row>
    <row r="926" spans="8:9" ht="14.25" customHeight="1">
      <c r="H926" s="77"/>
      <c r="I926" s="77"/>
    </row>
    <row r="927" spans="8:9" ht="14.25" customHeight="1">
      <c r="H927" s="77"/>
      <c r="I927" s="77"/>
    </row>
    <row r="928" spans="8:9" ht="14.25" customHeight="1">
      <c r="H928" s="77"/>
      <c r="I928" s="77"/>
    </row>
    <row r="929" spans="8:9" ht="14.25" customHeight="1">
      <c r="H929" s="77"/>
      <c r="I929" s="77"/>
    </row>
    <row r="930" spans="8:9" ht="14.25" customHeight="1">
      <c r="H930" s="77"/>
      <c r="I930" s="77"/>
    </row>
    <row r="931" spans="8:9" ht="14.25" customHeight="1">
      <c r="H931" s="77"/>
      <c r="I931" s="77"/>
    </row>
    <row r="932" spans="8:9" ht="14.25" customHeight="1">
      <c r="H932" s="77"/>
      <c r="I932" s="77"/>
    </row>
    <row r="933" spans="8:9" ht="14.25" customHeight="1">
      <c r="H933" s="77"/>
      <c r="I933" s="77"/>
    </row>
    <row r="934" spans="8:9" ht="14.25" customHeight="1">
      <c r="H934" s="77"/>
      <c r="I934" s="77"/>
    </row>
    <row r="935" spans="8:9" ht="14.25" customHeight="1">
      <c r="H935" s="77"/>
      <c r="I935" s="77"/>
    </row>
    <row r="936" spans="8:9" ht="14.25" customHeight="1">
      <c r="H936" s="77"/>
      <c r="I936" s="77"/>
    </row>
    <row r="937" spans="8:9" ht="14.25" customHeight="1">
      <c r="H937" s="77"/>
      <c r="I937" s="77"/>
    </row>
    <row r="938" spans="8:9" ht="14.25" customHeight="1">
      <c r="H938" s="77"/>
      <c r="I938" s="77"/>
    </row>
    <row r="939" spans="8:9" ht="14.25" customHeight="1">
      <c r="H939" s="77"/>
      <c r="I939" s="77"/>
    </row>
    <row r="940" spans="8:9" ht="14.25" customHeight="1">
      <c r="H940" s="77"/>
      <c r="I940" s="77"/>
    </row>
    <row r="941" spans="8:9" ht="14.25" customHeight="1">
      <c r="H941" s="77"/>
      <c r="I941" s="77"/>
    </row>
    <row r="942" spans="8:9" ht="14.25" customHeight="1">
      <c r="H942" s="77"/>
      <c r="I942" s="77"/>
    </row>
    <row r="943" spans="8:9" ht="14.25" customHeight="1">
      <c r="H943" s="77"/>
      <c r="I943" s="77"/>
    </row>
    <row r="944" spans="8:9" ht="14.25" customHeight="1">
      <c r="H944" s="77"/>
      <c r="I944" s="77"/>
    </row>
    <row r="945" spans="8:9" ht="14.25" customHeight="1">
      <c r="H945" s="77"/>
      <c r="I945" s="77"/>
    </row>
    <row r="946" spans="8:9" ht="14.25" customHeight="1">
      <c r="H946" s="77"/>
      <c r="I946" s="77"/>
    </row>
    <row r="947" spans="8:9" ht="14.25" customHeight="1">
      <c r="H947" s="77"/>
      <c r="I947" s="77"/>
    </row>
    <row r="948" spans="8:9" ht="14.25" customHeight="1">
      <c r="H948" s="77"/>
      <c r="I948" s="77"/>
    </row>
    <row r="949" spans="8:9" ht="14.25" customHeight="1">
      <c r="H949" s="77"/>
      <c r="I949" s="77"/>
    </row>
    <row r="950" spans="8:9" ht="14.25" customHeight="1">
      <c r="H950" s="77"/>
      <c r="I950" s="77"/>
    </row>
    <row r="951" spans="8:9" ht="14.25" customHeight="1">
      <c r="H951" s="77"/>
      <c r="I951" s="77"/>
    </row>
    <row r="952" spans="8:9" ht="14.25" customHeight="1">
      <c r="H952" s="77"/>
      <c r="I952" s="77"/>
    </row>
    <row r="953" spans="8:9" ht="14.25" customHeight="1">
      <c r="H953" s="77"/>
      <c r="I953" s="77"/>
    </row>
    <row r="954" spans="8:9" ht="14.25" customHeight="1">
      <c r="H954" s="77"/>
      <c r="I954" s="77"/>
    </row>
    <row r="955" spans="8:9" ht="14.25" customHeight="1">
      <c r="H955" s="77"/>
      <c r="I955" s="77"/>
    </row>
    <row r="956" spans="8:9" ht="14.25" customHeight="1">
      <c r="H956" s="77"/>
      <c r="I956" s="77"/>
    </row>
    <row r="957" spans="8:9" ht="14.25" customHeight="1">
      <c r="H957" s="77"/>
      <c r="I957" s="77"/>
    </row>
    <row r="958" spans="8:9" ht="14.25" customHeight="1">
      <c r="H958" s="77"/>
      <c r="I958" s="77"/>
    </row>
    <row r="959" spans="8:9" ht="14.25" customHeight="1">
      <c r="H959" s="77"/>
      <c r="I959" s="77"/>
    </row>
    <row r="960" spans="8:9" ht="14.25" customHeight="1">
      <c r="H960" s="77"/>
      <c r="I960" s="77"/>
    </row>
    <row r="961" spans="8:9" ht="14.25" customHeight="1">
      <c r="H961" s="77"/>
      <c r="I961" s="77"/>
    </row>
    <row r="962" spans="8:9" ht="14.25" customHeight="1">
      <c r="H962" s="77"/>
      <c r="I962" s="77"/>
    </row>
    <row r="963" spans="8:9" ht="14.25" customHeight="1">
      <c r="H963" s="77"/>
      <c r="I963" s="77"/>
    </row>
    <row r="964" spans="8:9" ht="14.25" customHeight="1">
      <c r="H964" s="77"/>
      <c r="I964" s="77"/>
    </row>
    <row r="965" spans="8:9" ht="14.25" customHeight="1">
      <c r="H965" s="77"/>
      <c r="I965" s="77"/>
    </row>
    <row r="966" spans="8:9" ht="14.25" customHeight="1">
      <c r="H966" s="77"/>
      <c r="I966" s="77"/>
    </row>
    <row r="967" spans="8:9" ht="14.25" customHeight="1">
      <c r="H967" s="77"/>
      <c r="I967" s="77"/>
    </row>
    <row r="968" spans="8:9" ht="14.25" customHeight="1">
      <c r="H968" s="77"/>
      <c r="I968" s="77"/>
    </row>
    <row r="969" spans="8:9" ht="14.25" customHeight="1">
      <c r="H969" s="77"/>
      <c r="I969" s="77"/>
    </row>
    <row r="970" spans="8:9" ht="14.25" customHeight="1">
      <c r="H970" s="77"/>
      <c r="I970" s="77"/>
    </row>
    <row r="971" spans="8:9" ht="14.25" customHeight="1">
      <c r="H971" s="77"/>
      <c r="I971" s="77"/>
    </row>
    <row r="972" spans="8:9" ht="14.25" customHeight="1">
      <c r="H972" s="77"/>
      <c r="I972" s="77"/>
    </row>
    <row r="973" spans="8:9" ht="14.25" customHeight="1">
      <c r="H973" s="77"/>
      <c r="I973" s="77"/>
    </row>
    <row r="974" spans="8:9" ht="14.25" customHeight="1">
      <c r="H974" s="77"/>
      <c r="I974" s="77"/>
    </row>
    <row r="975" spans="8:9" ht="14.25" customHeight="1">
      <c r="H975" s="77"/>
      <c r="I975" s="77"/>
    </row>
    <row r="976" spans="8:9" ht="14.25" customHeight="1">
      <c r="H976" s="77"/>
      <c r="I976" s="77"/>
    </row>
    <row r="977" spans="8:9" ht="14.25" customHeight="1">
      <c r="H977" s="77"/>
      <c r="I977" s="77"/>
    </row>
    <row r="978" spans="8:9" ht="14.25" customHeight="1">
      <c r="H978" s="77"/>
      <c r="I978" s="77"/>
    </row>
    <row r="979" spans="8:9" ht="14.25" customHeight="1">
      <c r="H979" s="77"/>
      <c r="I979" s="77"/>
    </row>
    <row r="980" spans="8:9" ht="14.25" customHeight="1">
      <c r="H980" s="77"/>
      <c r="I980" s="77"/>
    </row>
    <row r="981" spans="8:9" ht="14.25" customHeight="1">
      <c r="H981" s="77"/>
      <c r="I981" s="77"/>
    </row>
    <row r="982" spans="8:9" ht="14.25" customHeight="1">
      <c r="H982" s="77"/>
      <c r="I982" s="77"/>
    </row>
    <row r="983" spans="8:9" ht="14.25" customHeight="1">
      <c r="H983" s="77"/>
      <c r="I983" s="77"/>
    </row>
    <row r="984" spans="8:9" ht="14.25" customHeight="1">
      <c r="H984" s="77"/>
      <c r="I984" s="77"/>
    </row>
    <row r="985" spans="8:9" ht="14.25" customHeight="1">
      <c r="H985" s="77"/>
      <c r="I985" s="77"/>
    </row>
    <row r="986" spans="8:9" ht="14.25" customHeight="1">
      <c r="H986" s="77"/>
      <c r="I986" s="77"/>
    </row>
    <row r="987" spans="8:9" ht="14.25" customHeight="1">
      <c r="H987" s="77"/>
      <c r="I987" s="77"/>
    </row>
    <row r="988" spans="8:9" ht="14.25" customHeight="1">
      <c r="H988" s="77"/>
      <c r="I988" s="77"/>
    </row>
    <row r="989" spans="8:9" ht="14.25" customHeight="1">
      <c r="H989" s="77"/>
      <c r="I989" s="77"/>
    </row>
    <row r="990" spans="8:9" ht="14.25" customHeight="1">
      <c r="H990" s="77"/>
      <c r="I990" s="77"/>
    </row>
    <row r="991" spans="8:9" ht="14.25" customHeight="1">
      <c r="H991" s="77"/>
      <c r="I991" s="77"/>
    </row>
    <row r="992" spans="8:9" ht="14.25" customHeight="1">
      <c r="H992" s="77"/>
      <c r="I992" s="77"/>
    </row>
    <row r="993" spans="8:9" ht="14.25" customHeight="1">
      <c r="H993" s="77"/>
      <c r="I993" s="77"/>
    </row>
    <row r="994" spans="8:9" ht="14.25" customHeight="1">
      <c r="H994" s="77"/>
      <c r="I994" s="77"/>
    </row>
    <row r="995" spans="8:9" ht="14.25" customHeight="1">
      <c r="H995" s="77"/>
      <c r="I995" s="77"/>
    </row>
    <row r="996" spans="8:9" ht="14.25" customHeight="1">
      <c r="H996" s="77"/>
      <c r="I996" s="77"/>
    </row>
    <row r="997" spans="8:9" ht="14.25" customHeight="1">
      <c r="H997" s="77"/>
      <c r="I997" s="77"/>
    </row>
    <row r="998" spans="8:9" ht="14.25" customHeight="1">
      <c r="H998" s="77"/>
      <c r="I998" s="77"/>
    </row>
    <row r="999" spans="8:9" ht="14.25" customHeight="1">
      <c r="H999" s="77"/>
      <c r="I999" s="77"/>
    </row>
    <row r="1000" spans="8:9" ht="14.25" customHeight="1">
      <c r="H1000" s="77"/>
      <c r="I1000" s="77"/>
    </row>
    <row r="1001" spans="8:9" ht="14.25" customHeight="1">
      <c r="H1001" s="77"/>
      <c r="I1001" s="77"/>
    </row>
  </sheetData>
  <mergeCells count="15">
    <mergeCell ref="B6:C6"/>
    <mergeCell ref="A1:M1"/>
    <mergeCell ref="B2:C2"/>
    <mergeCell ref="B3:C3"/>
    <mergeCell ref="B4:C4"/>
    <mergeCell ref="B5:C5"/>
    <mergeCell ref="A16:C16"/>
    <mergeCell ref="A17:C17"/>
    <mergeCell ref="B7:C7"/>
    <mergeCell ref="B8:C8"/>
    <mergeCell ref="B9:C9"/>
    <mergeCell ref="B10:C10"/>
    <mergeCell ref="B11:C12"/>
    <mergeCell ref="A13:A15"/>
    <mergeCell ref="B13:C15"/>
  </mergeCells>
  <pageMargins left="0.7" right="0.7" top="0.75" bottom="0.75" header="0.3" footer="0.3"/>
  <pageSetup scale="2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7CE39-0726-4B00-9E1B-1648E704D29A}">
  <dimension ref="A1:Z14"/>
  <sheetViews>
    <sheetView view="pageBreakPreview" zoomScale="60" zoomScaleNormal="80" workbookViewId="0">
      <selection activeCell="E9" sqref="E9"/>
    </sheetView>
  </sheetViews>
  <sheetFormatPr defaultRowHeight="14.4"/>
  <cols>
    <col min="1" max="1" width="9.5546875" customWidth="1"/>
    <col min="2" max="2" width="12.5546875" customWidth="1"/>
    <col min="3" max="3" width="10.33203125" customWidth="1"/>
    <col min="4" max="4" width="14.44140625" customWidth="1"/>
    <col min="5" max="5" width="77.33203125" customWidth="1"/>
    <col min="6" max="6" width="42.6640625" customWidth="1"/>
    <col min="7" max="7" width="25.6640625" customWidth="1"/>
    <col min="8" max="8" width="52.88671875" customWidth="1"/>
    <col min="9" max="9" width="57.6640625" customWidth="1"/>
    <col min="10" max="10" width="5.33203125" customWidth="1"/>
    <col min="11" max="11" width="25.6640625" customWidth="1"/>
    <col min="12" max="12" width="43.109375" customWidth="1"/>
    <col min="13" max="13" width="63" customWidth="1"/>
    <col min="14" max="14" width="11.5546875" customWidth="1"/>
    <col min="15" max="15" width="56.33203125" customWidth="1"/>
    <col min="16" max="16" width="14.6640625" customWidth="1"/>
    <col min="17" max="17" width="57" customWidth="1"/>
    <col min="18" max="18" width="18.33203125" customWidth="1"/>
    <col min="19" max="19" width="47.6640625" customWidth="1"/>
    <col min="20" max="20" width="13.88671875" customWidth="1"/>
    <col min="21" max="21" width="52.44140625" customWidth="1"/>
    <col min="22" max="22" width="7.5546875" style="31" customWidth="1"/>
  </cols>
  <sheetData>
    <row r="1" spans="1:26" ht="47.25" customHeight="1">
      <c r="A1" s="266" t="s">
        <v>22</v>
      </c>
      <c r="B1" s="266"/>
      <c r="C1" s="266"/>
      <c r="D1" s="266"/>
      <c r="E1" s="266"/>
      <c r="F1" s="266"/>
      <c r="G1" s="266"/>
      <c r="H1" s="266"/>
      <c r="I1" s="266"/>
      <c r="J1" s="266"/>
      <c r="K1" s="266"/>
      <c r="L1" s="266"/>
      <c r="M1" s="266"/>
      <c r="N1" s="266"/>
      <c r="O1" s="266"/>
      <c r="P1" s="266"/>
      <c r="Q1" s="266"/>
      <c r="R1" s="266"/>
      <c r="S1" s="266"/>
      <c r="T1" s="266"/>
      <c r="U1" s="266"/>
      <c r="V1" s="267"/>
    </row>
    <row r="2" spans="1:26" ht="54">
      <c r="A2" s="23">
        <v>1</v>
      </c>
      <c r="B2" s="202" t="s">
        <v>23</v>
      </c>
      <c r="C2" s="254"/>
      <c r="D2" s="203"/>
      <c r="E2" s="88" t="s">
        <v>24</v>
      </c>
      <c r="F2" s="89" t="s">
        <v>25</v>
      </c>
      <c r="G2" s="268" t="s">
        <v>26</v>
      </c>
      <c r="H2" s="269"/>
      <c r="I2" s="270" t="s">
        <v>27</v>
      </c>
      <c r="J2" s="271"/>
      <c r="K2" s="268" t="s">
        <v>28</v>
      </c>
      <c r="L2" s="269"/>
      <c r="M2" s="268" t="s">
        <v>29</v>
      </c>
      <c r="N2" s="269"/>
      <c r="O2" s="268" t="s">
        <v>30</v>
      </c>
      <c r="P2" s="269"/>
      <c r="Q2" s="268" t="s">
        <v>31</v>
      </c>
      <c r="R2" s="269"/>
      <c r="S2" s="268" t="s">
        <v>32</v>
      </c>
      <c r="T2" s="269"/>
      <c r="U2" s="268" t="s">
        <v>33</v>
      </c>
      <c r="V2" s="272"/>
    </row>
    <row r="3" spans="1:26" ht="113.25" customHeight="1">
      <c r="A3" s="90">
        <v>2</v>
      </c>
      <c r="B3" s="202" t="s">
        <v>34</v>
      </c>
      <c r="C3" s="254"/>
      <c r="D3" s="203"/>
      <c r="E3" s="91" t="s">
        <v>35</v>
      </c>
      <c r="F3" s="92" t="s">
        <v>36</v>
      </c>
      <c r="G3" s="261" t="s">
        <v>37</v>
      </c>
      <c r="H3" s="262"/>
      <c r="I3" s="261" t="s">
        <v>38</v>
      </c>
      <c r="J3" s="262"/>
      <c r="K3" s="263" t="s">
        <v>39</v>
      </c>
      <c r="L3" s="264"/>
      <c r="M3" s="263" t="s">
        <v>40</v>
      </c>
      <c r="N3" s="264"/>
      <c r="O3" s="261" t="s">
        <v>41</v>
      </c>
      <c r="P3" s="262"/>
      <c r="Q3" s="263" t="s">
        <v>42</v>
      </c>
      <c r="R3" s="264"/>
      <c r="S3" s="263" t="s">
        <v>43</v>
      </c>
      <c r="T3" s="264"/>
      <c r="U3" s="261" t="s">
        <v>44</v>
      </c>
      <c r="V3" s="265"/>
      <c r="W3" s="14"/>
      <c r="X3" s="14"/>
      <c r="Y3" s="14"/>
      <c r="Z3" s="20"/>
    </row>
    <row r="4" spans="1:26" ht="102" customHeight="1">
      <c r="A4" s="90">
        <v>3</v>
      </c>
      <c r="B4" s="205" t="s">
        <v>45</v>
      </c>
      <c r="C4" s="260"/>
      <c r="D4" s="206"/>
      <c r="E4" s="91" t="s">
        <v>46</v>
      </c>
      <c r="F4" s="92" t="s">
        <v>47</v>
      </c>
      <c r="G4" s="261" t="s">
        <v>48</v>
      </c>
      <c r="H4" s="262"/>
      <c r="I4" s="261" t="s">
        <v>49</v>
      </c>
      <c r="J4" s="262"/>
      <c r="K4" s="263" t="s">
        <v>50</v>
      </c>
      <c r="L4" s="264"/>
      <c r="M4" s="263" t="s">
        <v>51</v>
      </c>
      <c r="N4" s="264"/>
      <c r="O4" s="261" t="s">
        <v>52</v>
      </c>
      <c r="P4" s="262"/>
      <c r="Q4" s="263" t="s">
        <v>51</v>
      </c>
      <c r="R4" s="264"/>
      <c r="S4" s="263" t="s">
        <v>53</v>
      </c>
      <c r="T4" s="264"/>
      <c r="U4" s="261" t="s">
        <v>54</v>
      </c>
      <c r="V4" s="265"/>
      <c r="W4" s="14"/>
      <c r="X4" s="14"/>
      <c r="Y4" s="14"/>
      <c r="Z4" s="20"/>
    </row>
    <row r="5" spans="1:26" ht="127.5" customHeight="1">
      <c r="A5" s="90">
        <v>4</v>
      </c>
      <c r="B5" s="205" t="s">
        <v>55</v>
      </c>
      <c r="C5" s="260"/>
      <c r="D5" s="206"/>
      <c r="E5" s="91" t="s">
        <v>56</v>
      </c>
      <c r="F5" s="92" t="s">
        <v>57</v>
      </c>
      <c r="G5" s="261" t="s">
        <v>58</v>
      </c>
      <c r="H5" s="262"/>
      <c r="I5" s="261" t="s">
        <v>59</v>
      </c>
      <c r="J5" s="262"/>
      <c r="K5" s="263" t="s">
        <v>60</v>
      </c>
      <c r="L5" s="264"/>
      <c r="M5" s="263" t="s">
        <v>61</v>
      </c>
      <c r="N5" s="264"/>
      <c r="O5" s="261" t="s">
        <v>62</v>
      </c>
      <c r="P5" s="262"/>
      <c r="Q5" s="263" t="s">
        <v>61</v>
      </c>
      <c r="R5" s="264"/>
      <c r="S5" s="263" t="s">
        <v>63</v>
      </c>
      <c r="T5" s="264"/>
      <c r="U5" s="261" t="s">
        <v>64</v>
      </c>
      <c r="V5" s="265"/>
      <c r="W5" s="14"/>
      <c r="X5" s="14"/>
      <c r="Y5" s="14"/>
      <c r="Z5" s="20"/>
    </row>
    <row r="6" spans="1:26" ht="291" customHeight="1">
      <c r="A6" s="90">
        <v>5</v>
      </c>
      <c r="B6" s="202" t="s">
        <v>65</v>
      </c>
      <c r="C6" s="254"/>
      <c r="D6" s="203"/>
      <c r="E6" s="93" t="s">
        <v>66</v>
      </c>
      <c r="F6" s="94" t="s">
        <v>67</v>
      </c>
      <c r="G6" s="255" t="s">
        <v>68</v>
      </c>
      <c r="H6" s="256"/>
      <c r="I6" s="255" t="s">
        <v>69</v>
      </c>
      <c r="J6" s="256"/>
      <c r="K6" s="255" t="s">
        <v>70</v>
      </c>
      <c r="L6" s="256"/>
      <c r="M6" s="255" t="s">
        <v>71</v>
      </c>
      <c r="N6" s="256"/>
      <c r="O6" s="255" t="s">
        <v>72</v>
      </c>
      <c r="P6" s="256"/>
      <c r="Q6" s="257" t="s">
        <v>73</v>
      </c>
      <c r="R6" s="258"/>
      <c r="S6" s="257" t="s">
        <v>74</v>
      </c>
      <c r="T6" s="258"/>
      <c r="U6" s="255" t="s">
        <v>75</v>
      </c>
      <c r="V6" s="259"/>
      <c r="W6" s="14"/>
      <c r="X6" s="14"/>
      <c r="Y6" s="14"/>
      <c r="Z6" s="20"/>
    </row>
    <row r="7" spans="1:26" s="26" customFormat="1" ht="33.75" customHeight="1">
      <c r="A7" s="95">
        <v>6</v>
      </c>
      <c r="B7" s="191" t="s">
        <v>76</v>
      </c>
      <c r="C7" s="192"/>
      <c r="D7" s="251"/>
      <c r="E7" s="96">
        <v>5</v>
      </c>
      <c r="F7" s="96">
        <v>5</v>
      </c>
      <c r="G7" s="247">
        <v>5</v>
      </c>
      <c r="H7" s="248"/>
      <c r="I7" s="236">
        <v>4.25</v>
      </c>
      <c r="J7" s="237"/>
      <c r="K7" s="247">
        <v>4.75</v>
      </c>
      <c r="L7" s="248"/>
      <c r="M7" s="247">
        <v>4</v>
      </c>
      <c r="N7" s="248"/>
      <c r="O7" s="247">
        <v>4.75</v>
      </c>
      <c r="P7" s="249"/>
      <c r="Q7" s="252">
        <v>4</v>
      </c>
      <c r="R7" s="253"/>
      <c r="S7" s="236">
        <v>4</v>
      </c>
      <c r="T7" s="237"/>
      <c r="U7" s="236">
        <v>3.75</v>
      </c>
      <c r="V7" s="238"/>
      <c r="W7" s="24"/>
      <c r="X7" s="24"/>
      <c r="Y7" s="24"/>
      <c r="Z7" s="25"/>
    </row>
    <row r="8" spans="1:26" ht="15.6">
      <c r="A8" s="95">
        <v>7</v>
      </c>
      <c r="B8" s="191" t="s">
        <v>77</v>
      </c>
      <c r="C8" s="192"/>
      <c r="D8" s="251"/>
      <c r="E8" s="96">
        <v>4.75</v>
      </c>
      <c r="F8" s="96">
        <v>4.25</v>
      </c>
      <c r="G8" s="247">
        <v>4</v>
      </c>
      <c r="H8" s="248"/>
      <c r="I8" s="236">
        <v>5</v>
      </c>
      <c r="J8" s="237"/>
      <c r="K8" s="247">
        <v>4.5</v>
      </c>
      <c r="L8" s="248"/>
      <c r="M8" s="247">
        <v>3.25</v>
      </c>
      <c r="N8" s="248"/>
      <c r="O8" s="247">
        <v>4.5</v>
      </c>
      <c r="P8" s="249"/>
      <c r="Q8" s="234">
        <v>3.25</v>
      </c>
      <c r="R8" s="235"/>
      <c r="S8" s="236">
        <v>2.5</v>
      </c>
      <c r="T8" s="237"/>
      <c r="U8" s="236">
        <v>4.5</v>
      </c>
      <c r="V8" s="238"/>
      <c r="W8" s="11"/>
      <c r="X8" s="11"/>
      <c r="Y8" s="11"/>
      <c r="Z8" s="27"/>
    </row>
    <row r="9" spans="1:26" ht="15.6">
      <c r="A9" s="95">
        <v>8</v>
      </c>
      <c r="B9" s="191" t="s">
        <v>78</v>
      </c>
      <c r="C9" s="192"/>
      <c r="D9" s="251"/>
      <c r="E9" s="96">
        <v>4.5</v>
      </c>
      <c r="F9" s="96">
        <v>4</v>
      </c>
      <c r="G9" s="247">
        <v>4</v>
      </c>
      <c r="H9" s="248"/>
      <c r="I9" s="236">
        <v>4</v>
      </c>
      <c r="J9" s="237"/>
      <c r="K9" s="247">
        <v>3.5</v>
      </c>
      <c r="L9" s="248"/>
      <c r="M9" s="247">
        <v>5</v>
      </c>
      <c r="N9" s="248"/>
      <c r="O9" s="247">
        <v>3.25</v>
      </c>
      <c r="P9" s="249"/>
      <c r="Q9" s="234">
        <v>5</v>
      </c>
      <c r="R9" s="235"/>
      <c r="S9" s="236">
        <v>3</v>
      </c>
      <c r="T9" s="237"/>
      <c r="U9" s="236">
        <v>3.75</v>
      </c>
      <c r="V9" s="238"/>
    </row>
    <row r="10" spans="1:26" ht="15.6">
      <c r="A10" s="95">
        <v>9</v>
      </c>
      <c r="B10" s="191" t="s">
        <v>79</v>
      </c>
      <c r="C10" s="192"/>
      <c r="D10" s="251"/>
      <c r="E10" s="96">
        <v>5</v>
      </c>
      <c r="F10" s="96">
        <v>4</v>
      </c>
      <c r="G10" s="247">
        <v>4.75</v>
      </c>
      <c r="H10" s="248"/>
      <c r="I10" s="236">
        <v>4.25</v>
      </c>
      <c r="J10" s="237"/>
      <c r="K10" s="247">
        <v>3.75</v>
      </c>
      <c r="L10" s="248"/>
      <c r="M10" s="247">
        <v>4.25</v>
      </c>
      <c r="N10" s="248"/>
      <c r="O10" s="247">
        <v>4</v>
      </c>
      <c r="P10" s="249"/>
      <c r="Q10" s="234">
        <v>4</v>
      </c>
      <c r="R10" s="235"/>
      <c r="S10" s="236">
        <v>4</v>
      </c>
      <c r="T10" s="237"/>
      <c r="U10" s="236">
        <v>3.75</v>
      </c>
      <c r="V10" s="238"/>
    </row>
    <row r="11" spans="1:26" ht="15.6">
      <c r="A11" s="95">
        <v>10</v>
      </c>
      <c r="B11" s="193" t="s">
        <v>80</v>
      </c>
      <c r="C11" s="239"/>
      <c r="D11" s="199"/>
      <c r="E11" s="96">
        <v>5</v>
      </c>
      <c r="F11" s="96">
        <v>4.75</v>
      </c>
      <c r="G11" s="247">
        <v>4.25</v>
      </c>
      <c r="H11" s="248"/>
      <c r="I11" s="236">
        <v>5</v>
      </c>
      <c r="J11" s="237"/>
      <c r="K11" s="247">
        <v>5</v>
      </c>
      <c r="L11" s="248"/>
      <c r="M11" s="247">
        <v>4</v>
      </c>
      <c r="N11" s="248"/>
      <c r="O11" s="247">
        <v>4.75</v>
      </c>
      <c r="P11" s="249"/>
      <c r="Q11" s="234">
        <v>4.25</v>
      </c>
      <c r="R11" s="235"/>
      <c r="S11" s="236">
        <v>4.5</v>
      </c>
      <c r="T11" s="237"/>
      <c r="U11" s="236">
        <v>4.25</v>
      </c>
      <c r="V11" s="238"/>
    </row>
    <row r="12" spans="1:26" ht="16.2" thickBot="1">
      <c r="A12" s="97">
        <v>11</v>
      </c>
      <c r="B12" s="193" t="s">
        <v>81</v>
      </c>
      <c r="C12" s="239"/>
      <c r="D12" s="199"/>
      <c r="E12" s="98">
        <v>5</v>
      </c>
      <c r="F12" s="98">
        <v>4.75</v>
      </c>
      <c r="G12" s="240">
        <v>3</v>
      </c>
      <c r="H12" s="241"/>
      <c r="I12" s="242">
        <v>2.25</v>
      </c>
      <c r="J12" s="243"/>
      <c r="K12" s="240">
        <v>3</v>
      </c>
      <c r="L12" s="241"/>
      <c r="M12" s="240">
        <v>2.25</v>
      </c>
      <c r="N12" s="241"/>
      <c r="O12" s="240">
        <v>1</v>
      </c>
      <c r="P12" s="244"/>
      <c r="Q12" s="245">
        <v>1.25</v>
      </c>
      <c r="R12" s="246"/>
      <c r="S12" s="242">
        <v>3.25</v>
      </c>
      <c r="T12" s="243"/>
      <c r="U12" s="242">
        <v>1</v>
      </c>
      <c r="V12" s="250"/>
    </row>
    <row r="13" spans="1:26" s="29" customFormat="1" ht="21">
      <c r="A13" s="228" t="s">
        <v>82</v>
      </c>
      <c r="B13" s="229"/>
      <c r="C13" s="229"/>
      <c r="D13" s="229"/>
      <c r="E13" s="28">
        <v>29.25</v>
      </c>
      <c r="F13" s="28">
        <v>26.75</v>
      </c>
      <c r="G13" s="230">
        <v>25</v>
      </c>
      <c r="H13" s="230"/>
      <c r="I13" s="231">
        <v>24.75</v>
      </c>
      <c r="J13" s="231"/>
      <c r="K13" s="230">
        <v>24.5</v>
      </c>
      <c r="L13" s="230"/>
      <c r="M13" s="232">
        <v>22.75</v>
      </c>
      <c r="N13" s="232"/>
      <c r="O13" s="204">
        <v>22.25</v>
      </c>
      <c r="P13" s="204"/>
      <c r="Q13" s="232">
        <v>21.75</v>
      </c>
      <c r="R13" s="232"/>
      <c r="S13" s="232">
        <v>21.25</v>
      </c>
      <c r="T13" s="232"/>
      <c r="U13" s="230">
        <v>21</v>
      </c>
      <c r="V13" s="233"/>
    </row>
    <row r="14" spans="1:26" s="30" customFormat="1" ht="21.6" thickBot="1">
      <c r="A14" s="223" t="s">
        <v>83</v>
      </c>
      <c r="B14" s="224"/>
      <c r="C14" s="224"/>
      <c r="D14" s="224"/>
      <c r="E14" s="99">
        <v>1</v>
      </c>
      <c r="F14" s="100">
        <v>2</v>
      </c>
      <c r="G14" s="225">
        <v>3</v>
      </c>
      <c r="H14" s="225"/>
      <c r="I14" s="225">
        <v>4</v>
      </c>
      <c r="J14" s="225"/>
      <c r="K14" s="225">
        <v>5</v>
      </c>
      <c r="L14" s="225"/>
      <c r="M14" s="225">
        <v>6</v>
      </c>
      <c r="N14" s="225"/>
      <c r="O14" s="225">
        <v>7</v>
      </c>
      <c r="P14" s="225"/>
      <c r="Q14" s="225">
        <v>8</v>
      </c>
      <c r="R14" s="225"/>
      <c r="S14" s="225">
        <v>9</v>
      </c>
      <c r="T14" s="225"/>
      <c r="U14" s="226">
        <v>10</v>
      </c>
      <c r="V14" s="227"/>
      <c r="W14" s="101"/>
      <c r="X14" s="101"/>
      <c r="Y14" s="101"/>
      <c r="Z14" s="101"/>
    </row>
  </sheetData>
  <mergeCells count="118">
    <mergeCell ref="A1:V1"/>
    <mergeCell ref="B2:D2"/>
    <mergeCell ref="G2:H2"/>
    <mergeCell ref="I2:J2"/>
    <mergeCell ref="K2:L2"/>
    <mergeCell ref="M2:N2"/>
    <mergeCell ref="O2:P2"/>
    <mergeCell ref="Q2:R2"/>
    <mergeCell ref="S2:T2"/>
    <mergeCell ref="U2:V2"/>
    <mergeCell ref="Q3:R3"/>
    <mergeCell ref="S3:T3"/>
    <mergeCell ref="U3:V3"/>
    <mergeCell ref="B4:D4"/>
    <mergeCell ref="G4:H4"/>
    <mergeCell ref="I4:J4"/>
    <mergeCell ref="K4:L4"/>
    <mergeCell ref="M4:N4"/>
    <mergeCell ref="O4:P4"/>
    <mergeCell ref="Q4:R4"/>
    <mergeCell ref="B3:D3"/>
    <mergeCell ref="G3:H3"/>
    <mergeCell ref="I3:J3"/>
    <mergeCell ref="K3:L3"/>
    <mergeCell ref="M3:N3"/>
    <mergeCell ref="O3:P3"/>
    <mergeCell ref="S4:T4"/>
    <mergeCell ref="U4:V4"/>
    <mergeCell ref="B5:D5"/>
    <mergeCell ref="G5:H5"/>
    <mergeCell ref="I5:J5"/>
    <mergeCell ref="K5:L5"/>
    <mergeCell ref="M5:N5"/>
    <mergeCell ref="O5:P5"/>
    <mergeCell ref="Q5:R5"/>
    <mergeCell ref="S5:T5"/>
    <mergeCell ref="U5:V5"/>
    <mergeCell ref="B6:D6"/>
    <mergeCell ref="G6:H6"/>
    <mergeCell ref="I6:J6"/>
    <mergeCell ref="K6:L6"/>
    <mergeCell ref="M6:N6"/>
    <mergeCell ref="O6:P6"/>
    <mergeCell ref="Q6:R6"/>
    <mergeCell ref="S6:T6"/>
    <mergeCell ref="U6:V6"/>
    <mergeCell ref="Q7:R7"/>
    <mergeCell ref="S7:T7"/>
    <mergeCell ref="U7:V7"/>
    <mergeCell ref="B8:D8"/>
    <mergeCell ref="G8:H8"/>
    <mergeCell ref="I8:J8"/>
    <mergeCell ref="K8:L8"/>
    <mergeCell ref="M8:N8"/>
    <mergeCell ref="O8:P8"/>
    <mergeCell ref="Q8:R8"/>
    <mergeCell ref="B7:D7"/>
    <mergeCell ref="G7:H7"/>
    <mergeCell ref="I7:J7"/>
    <mergeCell ref="K7:L7"/>
    <mergeCell ref="M7:N7"/>
    <mergeCell ref="O7:P7"/>
    <mergeCell ref="S8:T8"/>
    <mergeCell ref="U8:V8"/>
    <mergeCell ref="B9:D9"/>
    <mergeCell ref="G9:H9"/>
    <mergeCell ref="I9:J9"/>
    <mergeCell ref="K9:L9"/>
    <mergeCell ref="M9:N9"/>
    <mergeCell ref="O9:P9"/>
    <mergeCell ref="Q9:R9"/>
    <mergeCell ref="S9:T9"/>
    <mergeCell ref="U9:V9"/>
    <mergeCell ref="B10:D10"/>
    <mergeCell ref="G10:H10"/>
    <mergeCell ref="I10:J10"/>
    <mergeCell ref="K10:L10"/>
    <mergeCell ref="M10:N10"/>
    <mergeCell ref="O10:P10"/>
    <mergeCell ref="Q10:R10"/>
    <mergeCell ref="S10:T10"/>
    <mergeCell ref="U10:V10"/>
    <mergeCell ref="Q11:R11"/>
    <mergeCell ref="S11:T11"/>
    <mergeCell ref="U11:V11"/>
    <mergeCell ref="B12:D12"/>
    <mergeCell ref="G12:H12"/>
    <mergeCell ref="I12:J12"/>
    <mergeCell ref="K12:L12"/>
    <mergeCell ref="M12:N12"/>
    <mergeCell ref="O12:P12"/>
    <mergeCell ref="Q12:R12"/>
    <mergeCell ref="B11:D11"/>
    <mergeCell ref="G11:H11"/>
    <mergeCell ref="I11:J11"/>
    <mergeCell ref="K11:L11"/>
    <mergeCell ref="M11:N11"/>
    <mergeCell ref="O11:P11"/>
    <mergeCell ref="S12:T12"/>
    <mergeCell ref="U12:V12"/>
    <mergeCell ref="A13:D13"/>
    <mergeCell ref="G13:H13"/>
    <mergeCell ref="I13:J13"/>
    <mergeCell ref="K13:L13"/>
    <mergeCell ref="M13:N13"/>
    <mergeCell ref="O13:P13"/>
    <mergeCell ref="Q13:R13"/>
    <mergeCell ref="S13:T13"/>
    <mergeCell ref="U13:V13"/>
    <mergeCell ref="A14:D14"/>
    <mergeCell ref="G14:H14"/>
    <mergeCell ref="I14:J14"/>
    <mergeCell ref="K14:L14"/>
    <mergeCell ref="M14:N14"/>
    <mergeCell ref="O14:P14"/>
    <mergeCell ref="Q14:R14"/>
    <mergeCell ref="S14:T14"/>
    <mergeCell ref="U14:V14"/>
  </mergeCells>
  <pageMargins left="0.7" right="0.7" top="0.75" bottom="0.75" header="0.3" footer="0.3"/>
  <pageSetup scale="1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109B1-DEE3-40AD-8EB6-2D02C6E1341A}">
  <dimension ref="A1:Y14"/>
  <sheetViews>
    <sheetView view="pageBreakPreview" topLeftCell="B1" zoomScale="60" zoomScaleNormal="100" workbookViewId="0">
      <selection activeCell="D5" sqref="D5"/>
    </sheetView>
  </sheetViews>
  <sheetFormatPr defaultRowHeight="14.4"/>
  <cols>
    <col min="1" max="1" width="9.5546875" customWidth="1"/>
    <col min="2" max="3" width="23.109375" customWidth="1"/>
    <col min="4" max="4" width="41" customWidth="1"/>
    <col min="5" max="5" width="41.44140625" customWidth="1"/>
    <col min="6" max="6" width="38.109375" customWidth="1"/>
    <col min="7" max="7" width="37.44140625" customWidth="1"/>
    <col min="8" max="8" width="38.33203125" customWidth="1"/>
    <col min="9" max="9" width="39.6640625" customWidth="1"/>
    <col min="10" max="10" width="37.44140625" customWidth="1"/>
    <col min="11" max="11" width="40.44140625" customWidth="1"/>
    <col min="12" max="12" width="38.109375" customWidth="1"/>
    <col min="13" max="13" width="37.109375" customWidth="1"/>
  </cols>
  <sheetData>
    <row r="1" spans="1:25" ht="21">
      <c r="A1" s="266" t="s">
        <v>84</v>
      </c>
      <c r="B1" s="266"/>
      <c r="C1" s="266"/>
      <c r="D1" s="266"/>
      <c r="E1" s="266"/>
      <c r="F1" s="266"/>
      <c r="G1" s="266"/>
      <c r="H1" s="266"/>
      <c r="I1" s="266"/>
      <c r="J1" s="266"/>
      <c r="K1" s="266"/>
      <c r="L1" s="266"/>
      <c r="M1" s="266"/>
    </row>
    <row r="2" spans="1:25" ht="36">
      <c r="A2" s="90">
        <v>1</v>
      </c>
      <c r="B2" s="279" t="s">
        <v>23</v>
      </c>
      <c r="C2" s="280"/>
      <c r="D2" s="102" t="s">
        <v>85</v>
      </c>
      <c r="E2" s="103" t="s">
        <v>86</v>
      </c>
      <c r="F2" s="103" t="s">
        <v>87</v>
      </c>
      <c r="G2" s="103" t="s">
        <v>88</v>
      </c>
      <c r="H2" s="102" t="s">
        <v>89</v>
      </c>
      <c r="I2" s="102" t="s">
        <v>90</v>
      </c>
      <c r="J2" s="102" t="s">
        <v>91</v>
      </c>
      <c r="K2" s="103" t="s">
        <v>92</v>
      </c>
      <c r="L2" s="102" t="s">
        <v>93</v>
      </c>
      <c r="M2" s="102" t="s">
        <v>94</v>
      </c>
      <c r="P2" s="13"/>
      <c r="Q2" s="14"/>
      <c r="R2" s="14"/>
      <c r="S2" s="14"/>
      <c r="T2" s="14"/>
      <c r="U2" s="14"/>
      <c r="V2" s="14"/>
      <c r="W2" s="14"/>
      <c r="X2" s="14"/>
      <c r="Y2" s="20"/>
    </row>
    <row r="3" spans="1:25" ht="48" customHeight="1">
      <c r="A3" s="90">
        <v>2</v>
      </c>
      <c r="B3" s="202" t="s">
        <v>34</v>
      </c>
      <c r="C3" s="203"/>
      <c r="D3" s="104" t="s">
        <v>95</v>
      </c>
      <c r="E3" s="104" t="s">
        <v>96</v>
      </c>
      <c r="F3" s="104" t="s">
        <v>96</v>
      </c>
      <c r="G3" s="104" t="s">
        <v>97</v>
      </c>
      <c r="H3" s="104" t="s">
        <v>95</v>
      </c>
      <c r="I3" s="104" t="s">
        <v>95</v>
      </c>
      <c r="J3" s="104" t="s">
        <v>95</v>
      </c>
      <c r="K3" s="104" t="s">
        <v>98</v>
      </c>
      <c r="L3" s="104" t="s">
        <v>95</v>
      </c>
      <c r="M3" s="104" t="s">
        <v>99</v>
      </c>
      <c r="P3" s="13"/>
      <c r="Q3" s="14"/>
      <c r="R3" s="14"/>
      <c r="S3" s="14"/>
      <c r="T3" s="14"/>
      <c r="U3" s="14"/>
      <c r="V3" s="14"/>
      <c r="W3" s="14"/>
      <c r="X3" s="14"/>
      <c r="Y3" s="20"/>
    </row>
    <row r="4" spans="1:25" s="32" customFormat="1" ht="69" customHeight="1">
      <c r="A4" s="90">
        <v>3</v>
      </c>
      <c r="B4" s="205" t="s">
        <v>45</v>
      </c>
      <c r="C4" s="206"/>
      <c r="D4" s="104" t="s">
        <v>100</v>
      </c>
      <c r="E4" s="104" t="s">
        <v>101</v>
      </c>
      <c r="F4" s="104" t="s">
        <v>102</v>
      </c>
      <c r="G4" s="104" t="s">
        <v>103</v>
      </c>
      <c r="H4" s="104" t="s">
        <v>104</v>
      </c>
      <c r="I4" s="104" t="s">
        <v>105</v>
      </c>
      <c r="J4" s="104" t="s">
        <v>106</v>
      </c>
      <c r="K4" s="104" t="s">
        <v>107</v>
      </c>
      <c r="L4" s="104" t="s">
        <v>108</v>
      </c>
      <c r="M4" s="104" t="s">
        <v>109</v>
      </c>
      <c r="P4" s="13"/>
      <c r="Q4" s="14"/>
      <c r="R4" s="14"/>
      <c r="S4" s="14"/>
      <c r="T4" s="14"/>
      <c r="U4" s="14"/>
      <c r="V4" s="14"/>
      <c r="W4" s="14"/>
      <c r="X4" s="14"/>
      <c r="Y4" s="20"/>
    </row>
    <row r="5" spans="1:25" ht="90" customHeight="1">
      <c r="A5" s="90">
        <v>4</v>
      </c>
      <c r="B5" s="205" t="s">
        <v>55</v>
      </c>
      <c r="C5" s="206"/>
      <c r="D5" s="104" t="s">
        <v>110</v>
      </c>
      <c r="E5" s="104" t="s">
        <v>111</v>
      </c>
      <c r="F5" s="104" t="s">
        <v>112</v>
      </c>
      <c r="G5" s="104" t="s">
        <v>113</v>
      </c>
      <c r="H5" s="104" t="s">
        <v>114</v>
      </c>
      <c r="I5" s="104" t="s">
        <v>115</v>
      </c>
      <c r="J5" s="104" t="s">
        <v>116</v>
      </c>
      <c r="K5" s="104" t="s">
        <v>117</v>
      </c>
      <c r="L5" s="104" t="s">
        <v>118</v>
      </c>
      <c r="M5" s="104" t="s">
        <v>119</v>
      </c>
      <c r="P5" s="13"/>
      <c r="Q5" s="14"/>
      <c r="R5" s="14"/>
      <c r="S5" s="14"/>
      <c r="T5" s="14"/>
      <c r="U5" s="14"/>
      <c r="V5" s="14"/>
      <c r="W5" s="14"/>
      <c r="X5" s="14"/>
      <c r="Y5" s="20"/>
    </row>
    <row r="6" spans="1:25" ht="165.75" customHeight="1">
      <c r="A6" s="90">
        <v>5</v>
      </c>
      <c r="B6" s="202" t="s">
        <v>65</v>
      </c>
      <c r="C6" s="203"/>
      <c r="D6" s="104" t="s">
        <v>120</v>
      </c>
      <c r="E6" s="104" t="s">
        <v>121</v>
      </c>
      <c r="F6" s="104" t="s">
        <v>122</v>
      </c>
      <c r="G6" s="104" t="s">
        <v>123</v>
      </c>
      <c r="H6" s="104" t="s">
        <v>124</v>
      </c>
      <c r="I6" s="104" t="s">
        <v>125</v>
      </c>
      <c r="J6" s="104" t="s">
        <v>126</v>
      </c>
      <c r="K6" s="104" t="s">
        <v>127</v>
      </c>
      <c r="L6" s="104" t="s">
        <v>128</v>
      </c>
      <c r="M6" s="104" t="s">
        <v>129</v>
      </c>
      <c r="P6" s="13"/>
      <c r="Q6" s="14"/>
      <c r="R6" s="14"/>
      <c r="S6" s="14"/>
      <c r="T6" s="14"/>
      <c r="U6" s="14"/>
      <c r="V6" s="14"/>
      <c r="W6" s="14"/>
      <c r="X6" s="14"/>
      <c r="Y6" s="20"/>
    </row>
    <row r="7" spans="1:25" s="26" customFormat="1" ht="18">
      <c r="A7" s="95">
        <v>6</v>
      </c>
      <c r="B7" s="191" t="s">
        <v>76</v>
      </c>
      <c r="C7" s="192"/>
      <c r="D7" s="105">
        <v>5</v>
      </c>
      <c r="E7" s="105">
        <v>5</v>
      </c>
      <c r="F7" s="105">
        <v>5</v>
      </c>
      <c r="G7" s="105">
        <v>4</v>
      </c>
      <c r="H7" s="105">
        <v>4</v>
      </c>
      <c r="I7" s="105">
        <v>3</v>
      </c>
      <c r="J7" s="105">
        <v>3</v>
      </c>
      <c r="K7" s="105">
        <v>4</v>
      </c>
      <c r="L7" s="105">
        <v>3</v>
      </c>
      <c r="M7" s="105">
        <v>2</v>
      </c>
      <c r="Q7" s="33"/>
      <c r="R7" s="33"/>
      <c r="S7" s="24"/>
      <c r="T7" s="24"/>
      <c r="U7" s="24"/>
      <c r="V7" s="24"/>
      <c r="W7" s="24"/>
      <c r="X7" s="24"/>
      <c r="Y7" s="25"/>
    </row>
    <row r="8" spans="1:25" ht="15.6">
      <c r="A8" s="95">
        <v>7</v>
      </c>
      <c r="B8" s="191" t="s">
        <v>77</v>
      </c>
      <c r="C8" s="192"/>
      <c r="D8" s="106">
        <v>3</v>
      </c>
      <c r="E8" s="106">
        <v>5</v>
      </c>
      <c r="F8" s="106">
        <v>4</v>
      </c>
      <c r="G8" s="106">
        <v>5</v>
      </c>
      <c r="H8" s="106">
        <v>4</v>
      </c>
      <c r="I8" s="106">
        <v>5</v>
      </c>
      <c r="J8" s="106">
        <v>5</v>
      </c>
      <c r="K8" s="106">
        <v>5</v>
      </c>
      <c r="L8" s="106">
        <v>5</v>
      </c>
      <c r="M8" s="106">
        <v>5</v>
      </c>
      <c r="Q8" s="11"/>
      <c r="R8" s="11"/>
      <c r="S8" s="11"/>
      <c r="T8" s="11"/>
      <c r="U8" s="11"/>
      <c r="V8" s="11"/>
      <c r="W8" s="11"/>
      <c r="X8" s="11"/>
      <c r="Y8" s="27"/>
    </row>
    <row r="9" spans="1:25" ht="15.6">
      <c r="A9" s="95">
        <v>8</v>
      </c>
      <c r="B9" s="191" t="s">
        <v>78</v>
      </c>
      <c r="C9" s="192"/>
      <c r="D9" s="106">
        <v>5</v>
      </c>
      <c r="E9" s="106">
        <v>5</v>
      </c>
      <c r="F9" s="106">
        <v>3</v>
      </c>
      <c r="G9" s="106">
        <v>5</v>
      </c>
      <c r="H9" s="106">
        <v>5</v>
      </c>
      <c r="I9" s="106">
        <v>5</v>
      </c>
      <c r="J9" s="106">
        <v>3</v>
      </c>
      <c r="K9" s="106">
        <v>2</v>
      </c>
      <c r="L9" s="106">
        <v>3</v>
      </c>
      <c r="M9" s="106">
        <v>2</v>
      </c>
    </row>
    <row r="10" spans="1:25" ht="15.6">
      <c r="A10" s="95">
        <v>9</v>
      </c>
      <c r="B10" s="191" t="s">
        <v>79</v>
      </c>
      <c r="C10" s="192"/>
      <c r="D10" s="106">
        <v>5</v>
      </c>
      <c r="E10" s="106">
        <v>4</v>
      </c>
      <c r="F10" s="106">
        <v>5</v>
      </c>
      <c r="G10" s="106">
        <v>4</v>
      </c>
      <c r="H10" s="106">
        <v>4</v>
      </c>
      <c r="I10" s="106">
        <v>3</v>
      </c>
      <c r="J10" s="106">
        <v>4</v>
      </c>
      <c r="K10" s="106">
        <v>5</v>
      </c>
      <c r="L10" s="106">
        <v>4</v>
      </c>
      <c r="M10" s="106">
        <v>4</v>
      </c>
    </row>
    <row r="11" spans="1:25" ht="15.6">
      <c r="A11" s="95">
        <v>10</v>
      </c>
      <c r="B11" s="193" t="s">
        <v>80</v>
      </c>
      <c r="C11" s="239"/>
      <c r="D11" s="106">
        <v>5</v>
      </c>
      <c r="E11" s="106">
        <v>5</v>
      </c>
      <c r="F11" s="106">
        <v>5</v>
      </c>
      <c r="G11" s="106">
        <v>5</v>
      </c>
      <c r="H11" s="106">
        <v>3</v>
      </c>
      <c r="I11" s="106">
        <v>5</v>
      </c>
      <c r="J11" s="106">
        <v>4</v>
      </c>
      <c r="K11" s="106">
        <v>2</v>
      </c>
      <c r="L11" s="106">
        <v>4</v>
      </c>
      <c r="M11" s="106">
        <v>3</v>
      </c>
    </row>
    <row r="12" spans="1:25" s="34" customFormat="1" ht="16.2" thickBot="1">
      <c r="A12" s="107">
        <v>11</v>
      </c>
      <c r="B12" s="277" t="s">
        <v>81</v>
      </c>
      <c r="C12" s="278"/>
      <c r="D12" s="108">
        <v>5</v>
      </c>
      <c r="E12" s="108">
        <v>3</v>
      </c>
      <c r="F12" s="108">
        <v>3</v>
      </c>
      <c r="G12" s="108">
        <v>2</v>
      </c>
      <c r="H12" s="108">
        <v>4</v>
      </c>
      <c r="I12" s="108">
        <v>2</v>
      </c>
      <c r="J12" s="108">
        <v>2</v>
      </c>
      <c r="K12" s="108">
        <v>2</v>
      </c>
      <c r="L12" s="108">
        <v>1</v>
      </c>
      <c r="M12" s="108">
        <v>0</v>
      </c>
    </row>
    <row r="13" spans="1:25" ht="30" customHeight="1">
      <c r="A13" s="273" t="s">
        <v>82</v>
      </c>
      <c r="B13" s="274"/>
      <c r="C13" s="274"/>
      <c r="D13" s="35">
        <f>SUM(D7:D12)</f>
        <v>28</v>
      </c>
      <c r="E13" s="35">
        <f t="shared" ref="E13:M13" si="0">SUM(E7:E12)</f>
        <v>27</v>
      </c>
      <c r="F13" s="35">
        <f t="shared" si="0"/>
        <v>25</v>
      </c>
      <c r="G13" s="35">
        <f t="shared" si="0"/>
        <v>25</v>
      </c>
      <c r="H13" s="35">
        <f t="shared" si="0"/>
        <v>24</v>
      </c>
      <c r="I13" s="35">
        <f t="shared" si="0"/>
        <v>23</v>
      </c>
      <c r="J13" s="35">
        <f t="shared" si="0"/>
        <v>21</v>
      </c>
      <c r="K13" s="35">
        <f t="shared" si="0"/>
        <v>20</v>
      </c>
      <c r="L13" s="35">
        <f t="shared" si="0"/>
        <v>20</v>
      </c>
      <c r="M13" s="35">
        <f t="shared" si="0"/>
        <v>16</v>
      </c>
    </row>
    <row r="14" spans="1:25" ht="30" customHeight="1">
      <c r="A14" s="275" t="s">
        <v>83</v>
      </c>
      <c r="B14" s="276"/>
      <c r="C14" s="276"/>
      <c r="D14" s="35">
        <v>1</v>
      </c>
      <c r="E14" s="35">
        <v>2</v>
      </c>
      <c r="F14" s="35">
        <v>3</v>
      </c>
      <c r="G14" s="35">
        <v>4</v>
      </c>
      <c r="H14" s="35">
        <v>5</v>
      </c>
      <c r="I14" s="35">
        <v>6</v>
      </c>
      <c r="J14" s="35">
        <v>7</v>
      </c>
      <c r="K14" s="35">
        <v>8</v>
      </c>
      <c r="L14" s="35">
        <v>9</v>
      </c>
      <c r="M14" s="35">
        <v>10</v>
      </c>
    </row>
  </sheetData>
  <mergeCells count="14">
    <mergeCell ref="B6:C6"/>
    <mergeCell ref="A1:M1"/>
    <mergeCell ref="B2:C2"/>
    <mergeCell ref="B3:C3"/>
    <mergeCell ref="B4:C4"/>
    <mergeCell ref="B5:C5"/>
    <mergeCell ref="A13:C13"/>
    <mergeCell ref="A14:C14"/>
    <mergeCell ref="B7:C7"/>
    <mergeCell ref="B8:C8"/>
    <mergeCell ref="B9:C9"/>
    <mergeCell ref="B10:C10"/>
    <mergeCell ref="B11:C11"/>
    <mergeCell ref="B12:C12"/>
  </mergeCells>
  <pageMargins left="0.7" right="0.7" top="0.75" bottom="0.75" header="0.3" footer="0.3"/>
  <pageSetup scale="2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061A1-4E6E-4991-BC8D-C20690AA1C95}">
  <dimension ref="A1:M14"/>
  <sheetViews>
    <sheetView view="pageBreakPreview" zoomScale="60" zoomScaleNormal="90" workbookViewId="0">
      <selection activeCell="N15" sqref="N15"/>
    </sheetView>
  </sheetViews>
  <sheetFormatPr defaultColWidth="8.88671875" defaultRowHeight="14.4"/>
  <cols>
    <col min="1" max="1" width="7.88671875" customWidth="1"/>
    <col min="2" max="2" width="17.33203125" customWidth="1"/>
    <col min="3" max="3" width="17.109375" customWidth="1"/>
    <col min="4" max="4" width="64.109375" style="42" customWidth="1"/>
    <col min="5" max="5" width="59.6640625" customWidth="1"/>
    <col min="6" max="6" width="62.109375" customWidth="1"/>
    <col min="7" max="7" width="55.109375" customWidth="1"/>
    <col min="8" max="8" width="56.6640625" customWidth="1"/>
    <col min="9" max="9" width="38.33203125" customWidth="1"/>
    <col min="10" max="10" width="90.6640625" customWidth="1"/>
    <col min="11" max="11" width="77" customWidth="1"/>
    <col min="12" max="12" width="71.109375" customWidth="1"/>
    <col min="13" max="13" width="90.6640625" customWidth="1"/>
  </cols>
  <sheetData>
    <row r="1" spans="1:13" ht="21">
      <c r="A1" s="291" t="s">
        <v>130</v>
      </c>
      <c r="B1" s="292"/>
      <c r="C1" s="292"/>
      <c r="D1" s="292"/>
      <c r="E1" s="292"/>
      <c r="F1" s="292"/>
      <c r="G1" s="292"/>
      <c r="H1" s="292"/>
      <c r="I1" s="292"/>
      <c r="J1" s="292"/>
      <c r="K1" s="292"/>
      <c r="L1" s="292"/>
      <c r="M1" s="293"/>
    </row>
    <row r="2" spans="1:13" ht="46.8">
      <c r="A2" s="36">
        <v>1</v>
      </c>
      <c r="B2" s="294" t="s">
        <v>23</v>
      </c>
      <c r="C2" s="294"/>
      <c r="D2" s="37" t="s">
        <v>131</v>
      </c>
      <c r="E2" s="37" t="s">
        <v>132</v>
      </c>
      <c r="F2" s="37" t="s">
        <v>133</v>
      </c>
      <c r="G2" s="37" t="s">
        <v>134</v>
      </c>
      <c r="H2" s="37" t="s">
        <v>135</v>
      </c>
      <c r="I2" s="37" t="s">
        <v>136</v>
      </c>
      <c r="J2" s="37" t="s">
        <v>137</v>
      </c>
      <c r="K2" s="37" t="s">
        <v>138</v>
      </c>
      <c r="L2" s="37" t="s">
        <v>139</v>
      </c>
      <c r="M2" s="37" t="s">
        <v>140</v>
      </c>
    </row>
    <row r="3" spans="1:13" ht="122.25" customHeight="1">
      <c r="A3" s="109">
        <v>2</v>
      </c>
      <c r="B3" s="295" t="s">
        <v>34</v>
      </c>
      <c r="C3" s="295"/>
      <c r="D3" s="110" t="s">
        <v>141</v>
      </c>
      <c r="E3" s="110" t="s">
        <v>142</v>
      </c>
      <c r="F3" s="110" t="s">
        <v>143</v>
      </c>
      <c r="G3" s="110" t="s">
        <v>144</v>
      </c>
      <c r="H3" s="110" t="s">
        <v>145</v>
      </c>
      <c r="I3" s="110" t="s">
        <v>146</v>
      </c>
      <c r="J3" s="110" t="s">
        <v>147</v>
      </c>
      <c r="K3" s="110" t="s">
        <v>148</v>
      </c>
      <c r="L3" s="110" t="s">
        <v>149</v>
      </c>
      <c r="M3" s="110" t="s">
        <v>150</v>
      </c>
    </row>
    <row r="4" spans="1:13" ht="57.6">
      <c r="A4" s="109">
        <v>3</v>
      </c>
      <c r="B4" s="296" t="s">
        <v>45</v>
      </c>
      <c r="C4" s="296"/>
      <c r="D4" s="110" t="s">
        <v>151</v>
      </c>
      <c r="E4" s="110" t="s">
        <v>152</v>
      </c>
      <c r="F4" s="110" t="s">
        <v>153</v>
      </c>
      <c r="G4" s="110" t="s">
        <v>154</v>
      </c>
      <c r="H4" s="110" t="s">
        <v>155</v>
      </c>
      <c r="I4" s="110" t="s">
        <v>156</v>
      </c>
      <c r="J4" s="110" t="s">
        <v>157</v>
      </c>
      <c r="K4" s="110" t="s">
        <v>158</v>
      </c>
      <c r="L4" s="110" t="s">
        <v>159</v>
      </c>
      <c r="M4" s="110" t="s">
        <v>160</v>
      </c>
    </row>
    <row r="5" spans="1:13" ht="28.8">
      <c r="A5" s="109">
        <v>4</v>
      </c>
      <c r="B5" s="296" t="s">
        <v>55</v>
      </c>
      <c r="C5" s="296"/>
      <c r="D5" s="110" t="s">
        <v>161</v>
      </c>
      <c r="E5" s="110" t="s">
        <v>162</v>
      </c>
      <c r="F5" s="110" t="s">
        <v>163</v>
      </c>
      <c r="G5" s="110" t="s">
        <v>164</v>
      </c>
      <c r="H5" s="110" t="s">
        <v>165</v>
      </c>
      <c r="I5" s="110" t="s">
        <v>165</v>
      </c>
      <c r="J5" s="110" t="s">
        <v>166</v>
      </c>
      <c r="K5" s="110" t="s">
        <v>165</v>
      </c>
      <c r="L5" s="110" t="s">
        <v>167</v>
      </c>
      <c r="M5" s="110" t="s">
        <v>160</v>
      </c>
    </row>
    <row r="6" spans="1:13" ht="202.2" thickBot="1">
      <c r="A6" s="111">
        <v>5</v>
      </c>
      <c r="B6" s="290" t="s">
        <v>65</v>
      </c>
      <c r="C6" s="290"/>
      <c r="D6" s="112" t="s">
        <v>168</v>
      </c>
      <c r="E6" s="112" t="s">
        <v>169</v>
      </c>
      <c r="F6" s="112" t="s">
        <v>170</v>
      </c>
      <c r="G6" s="112" t="s">
        <v>171</v>
      </c>
      <c r="H6" s="112" t="s">
        <v>172</v>
      </c>
      <c r="I6" s="112" t="s">
        <v>173</v>
      </c>
      <c r="J6" s="112" t="s">
        <v>174</v>
      </c>
      <c r="K6" s="112" t="s">
        <v>175</v>
      </c>
      <c r="L6" s="112" t="s">
        <v>176</v>
      </c>
      <c r="M6" s="112" t="s">
        <v>177</v>
      </c>
    </row>
    <row r="7" spans="1:13" s="26" customFormat="1" ht="18">
      <c r="A7" s="38">
        <v>6</v>
      </c>
      <c r="B7" s="287" t="s">
        <v>76</v>
      </c>
      <c r="C7" s="287"/>
      <c r="D7" s="39">
        <v>20</v>
      </c>
      <c r="E7" s="40">
        <v>18</v>
      </c>
      <c r="F7" s="40">
        <v>14</v>
      </c>
      <c r="G7" s="40">
        <v>17</v>
      </c>
      <c r="H7" s="40">
        <v>16</v>
      </c>
      <c r="I7" s="40">
        <v>17</v>
      </c>
      <c r="J7" s="40">
        <v>13</v>
      </c>
      <c r="K7" s="40">
        <v>16</v>
      </c>
      <c r="L7" s="40">
        <v>14</v>
      </c>
      <c r="M7" s="40">
        <v>10</v>
      </c>
    </row>
    <row r="8" spans="1:13" ht="18">
      <c r="A8" s="113">
        <v>7</v>
      </c>
      <c r="B8" s="288" t="s">
        <v>77</v>
      </c>
      <c r="C8" s="288"/>
      <c r="D8" s="114">
        <v>20</v>
      </c>
      <c r="E8" s="115">
        <v>17</v>
      </c>
      <c r="F8" s="115">
        <v>18</v>
      </c>
      <c r="G8" s="115">
        <v>18</v>
      </c>
      <c r="H8" s="115">
        <v>19</v>
      </c>
      <c r="I8" s="115">
        <v>8</v>
      </c>
      <c r="J8" s="115">
        <v>15</v>
      </c>
      <c r="K8" s="115">
        <v>12</v>
      </c>
      <c r="L8" s="115">
        <v>14</v>
      </c>
      <c r="M8" s="115">
        <v>12</v>
      </c>
    </row>
    <row r="9" spans="1:13" ht="18">
      <c r="A9" s="113">
        <v>8</v>
      </c>
      <c r="B9" s="288" t="s">
        <v>78</v>
      </c>
      <c r="C9" s="288"/>
      <c r="D9" s="114">
        <v>20</v>
      </c>
      <c r="E9" s="115">
        <v>16</v>
      </c>
      <c r="F9" s="115">
        <v>17</v>
      </c>
      <c r="G9" s="115">
        <v>19</v>
      </c>
      <c r="H9" s="115">
        <v>17</v>
      </c>
      <c r="I9" s="115">
        <v>20</v>
      </c>
      <c r="J9" s="115">
        <v>15</v>
      </c>
      <c r="K9" s="115">
        <v>18</v>
      </c>
      <c r="L9" s="115">
        <v>12</v>
      </c>
      <c r="M9" s="115">
        <v>16</v>
      </c>
    </row>
    <row r="10" spans="1:13" ht="18">
      <c r="A10" s="113">
        <v>9</v>
      </c>
      <c r="B10" s="288" t="s">
        <v>79</v>
      </c>
      <c r="C10" s="288"/>
      <c r="D10" s="114">
        <v>19</v>
      </c>
      <c r="E10" s="115">
        <v>18</v>
      </c>
      <c r="F10" s="115">
        <v>16</v>
      </c>
      <c r="G10" s="115">
        <v>18</v>
      </c>
      <c r="H10" s="115">
        <v>16</v>
      </c>
      <c r="I10" s="115">
        <v>15</v>
      </c>
      <c r="J10" s="115">
        <v>16</v>
      </c>
      <c r="K10" s="115">
        <v>17</v>
      </c>
      <c r="L10" s="115">
        <v>13</v>
      </c>
      <c r="M10" s="115">
        <v>13</v>
      </c>
    </row>
    <row r="11" spans="1:13" ht="18">
      <c r="A11" s="113">
        <v>10</v>
      </c>
      <c r="B11" s="288" t="s">
        <v>80</v>
      </c>
      <c r="C11" s="288"/>
      <c r="D11" s="114">
        <v>17</v>
      </c>
      <c r="E11" s="115">
        <v>17</v>
      </c>
      <c r="F11" s="115">
        <v>18</v>
      </c>
      <c r="G11" s="115">
        <v>19</v>
      </c>
      <c r="H11" s="115">
        <v>16</v>
      </c>
      <c r="I11" s="115">
        <v>8</v>
      </c>
      <c r="J11" s="115">
        <v>16</v>
      </c>
      <c r="K11" s="115">
        <v>12</v>
      </c>
      <c r="L11" s="115">
        <v>13</v>
      </c>
      <c r="M11" s="115">
        <v>12</v>
      </c>
    </row>
    <row r="12" spans="1:13" ht="18.600000000000001" thickBot="1">
      <c r="A12" s="116">
        <v>11</v>
      </c>
      <c r="B12" s="289" t="s">
        <v>81</v>
      </c>
      <c r="C12" s="289"/>
      <c r="D12" s="117">
        <v>20</v>
      </c>
      <c r="E12" s="118">
        <v>15</v>
      </c>
      <c r="F12" s="118">
        <v>16</v>
      </c>
      <c r="G12" s="118">
        <v>7</v>
      </c>
      <c r="H12" s="118">
        <v>9</v>
      </c>
      <c r="I12" s="118">
        <v>20</v>
      </c>
      <c r="J12" s="118">
        <v>11</v>
      </c>
      <c r="K12" s="118">
        <v>7</v>
      </c>
      <c r="L12" s="118">
        <v>10</v>
      </c>
      <c r="M12" s="118">
        <v>12</v>
      </c>
    </row>
    <row r="13" spans="1:13" ht="21">
      <c r="A13" s="281" t="s">
        <v>82</v>
      </c>
      <c r="B13" s="282"/>
      <c r="C13" s="283"/>
      <c r="D13" s="41">
        <f t="shared" ref="D13:M13" si="0">SUM(D7:D12)</f>
        <v>116</v>
      </c>
      <c r="E13" s="41">
        <f t="shared" si="0"/>
        <v>101</v>
      </c>
      <c r="F13" s="41">
        <f t="shared" si="0"/>
        <v>99</v>
      </c>
      <c r="G13" s="41">
        <f t="shared" si="0"/>
        <v>98</v>
      </c>
      <c r="H13" s="41">
        <f t="shared" si="0"/>
        <v>93</v>
      </c>
      <c r="I13" s="41">
        <f t="shared" si="0"/>
        <v>88</v>
      </c>
      <c r="J13" s="41">
        <f t="shared" si="0"/>
        <v>86</v>
      </c>
      <c r="K13" s="41">
        <f t="shared" si="0"/>
        <v>82</v>
      </c>
      <c r="L13" s="41">
        <f t="shared" si="0"/>
        <v>76</v>
      </c>
      <c r="M13" s="41">
        <f t="shared" si="0"/>
        <v>75</v>
      </c>
    </row>
    <row r="14" spans="1:13" ht="21.6" thickBot="1">
      <c r="A14" s="284" t="s">
        <v>83</v>
      </c>
      <c r="B14" s="285"/>
      <c r="C14" s="286"/>
      <c r="D14" s="119">
        <f>RANK(D13,$D13:$M13)</f>
        <v>1</v>
      </c>
      <c r="E14" s="119">
        <f t="shared" ref="E14:M14" si="1">RANK(E13,$D13:$M13)</f>
        <v>2</v>
      </c>
      <c r="F14" s="119">
        <f t="shared" si="1"/>
        <v>3</v>
      </c>
      <c r="G14" s="119">
        <f t="shared" si="1"/>
        <v>4</v>
      </c>
      <c r="H14" s="119">
        <f t="shared" si="1"/>
        <v>5</v>
      </c>
      <c r="I14" s="119">
        <f t="shared" si="1"/>
        <v>6</v>
      </c>
      <c r="J14" s="119">
        <f t="shared" si="1"/>
        <v>7</v>
      </c>
      <c r="K14" s="119">
        <f t="shared" si="1"/>
        <v>8</v>
      </c>
      <c r="L14" s="119">
        <f t="shared" si="1"/>
        <v>9</v>
      </c>
      <c r="M14" s="119">
        <f t="shared" si="1"/>
        <v>10</v>
      </c>
    </row>
  </sheetData>
  <mergeCells count="14">
    <mergeCell ref="B6:C6"/>
    <mergeCell ref="A1:M1"/>
    <mergeCell ref="B2:C2"/>
    <mergeCell ref="B3:C3"/>
    <mergeCell ref="B4:C4"/>
    <mergeCell ref="B5:C5"/>
    <mergeCell ref="A13:C13"/>
    <mergeCell ref="A14:C14"/>
    <mergeCell ref="B7:C7"/>
    <mergeCell ref="B8:C8"/>
    <mergeCell ref="B9:C9"/>
    <mergeCell ref="B10:C10"/>
    <mergeCell ref="B11:C11"/>
    <mergeCell ref="B12:C12"/>
  </mergeCells>
  <pageMargins left="0.7" right="0.7" top="0.75" bottom="0.75" header="0.3" footer="0.3"/>
  <pageSetup scale="1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C093-99DD-4F7E-89A6-D0F4F33A422A}">
  <dimension ref="A1:M18"/>
  <sheetViews>
    <sheetView view="pageBreakPreview" zoomScale="60" zoomScaleNormal="80" workbookViewId="0">
      <selection activeCell="B7" sqref="B7:C15"/>
    </sheetView>
  </sheetViews>
  <sheetFormatPr defaultRowHeight="14.4"/>
  <cols>
    <col min="1" max="1" width="11.5546875" customWidth="1"/>
    <col min="2" max="2" width="32.88671875" customWidth="1"/>
    <col min="3" max="3" width="3.109375" customWidth="1"/>
    <col min="4" max="4" width="56.33203125" customWidth="1"/>
    <col min="5" max="5" width="76.5546875" customWidth="1"/>
    <col min="6" max="6" width="38" customWidth="1"/>
    <col min="7" max="8" width="50.44140625" customWidth="1"/>
    <col min="9" max="9" width="43.5546875" customWidth="1"/>
    <col min="10" max="10" width="56.33203125" customWidth="1"/>
    <col min="11" max="11" width="38" customWidth="1"/>
    <col min="12" max="12" width="77.44140625" customWidth="1"/>
    <col min="13" max="13" width="50.44140625" customWidth="1"/>
  </cols>
  <sheetData>
    <row r="1" spans="1:13" s="43" customFormat="1" ht="21">
      <c r="A1" s="266" t="s">
        <v>178</v>
      </c>
      <c r="B1" s="266"/>
      <c r="C1" s="266"/>
      <c r="D1" s="266"/>
      <c r="E1" s="266"/>
      <c r="F1" s="266"/>
      <c r="G1" s="266"/>
      <c r="H1" s="266"/>
      <c r="I1" s="266"/>
      <c r="J1" s="266"/>
      <c r="K1" s="266"/>
      <c r="L1" s="266"/>
      <c r="M1" s="266"/>
    </row>
    <row r="2" spans="1:13" ht="57.6">
      <c r="A2" s="90">
        <v>1</v>
      </c>
      <c r="B2" s="202" t="s">
        <v>23</v>
      </c>
      <c r="C2" s="203"/>
      <c r="D2" s="120" t="s">
        <v>179</v>
      </c>
      <c r="E2" s="120" t="s">
        <v>180</v>
      </c>
      <c r="F2" s="120" t="s">
        <v>181</v>
      </c>
      <c r="G2" s="120" t="s">
        <v>182</v>
      </c>
      <c r="H2" s="121" t="s">
        <v>183</v>
      </c>
      <c r="I2" s="120" t="s">
        <v>184</v>
      </c>
      <c r="J2" s="120" t="s">
        <v>185</v>
      </c>
      <c r="K2" s="121" t="s">
        <v>186</v>
      </c>
      <c r="L2" s="121" t="s">
        <v>187</v>
      </c>
      <c r="M2" s="120" t="s">
        <v>188</v>
      </c>
    </row>
    <row r="3" spans="1:13" ht="28.8">
      <c r="A3" s="90">
        <v>2</v>
      </c>
      <c r="B3" s="202" t="s">
        <v>34</v>
      </c>
      <c r="C3" s="203"/>
      <c r="D3" s="122" t="s">
        <v>189</v>
      </c>
      <c r="E3" s="122" t="s">
        <v>190</v>
      </c>
      <c r="F3" s="122" t="s">
        <v>191</v>
      </c>
      <c r="G3" s="122" t="s">
        <v>192</v>
      </c>
      <c r="H3" s="122" t="s">
        <v>193</v>
      </c>
      <c r="I3" s="122" t="s">
        <v>95</v>
      </c>
      <c r="J3" s="122" t="s">
        <v>194</v>
      </c>
      <c r="K3" s="122" t="s">
        <v>195</v>
      </c>
      <c r="L3" s="122" t="s">
        <v>196</v>
      </c>
      <c r="M3" s="122" t="s">
        <v>192</v>
      </c>
    </row>
    <row r="4" spans="1:13" ht="28.8">
      <c r="A4" s="90">
        <v>3</v>
      </c>
      <c r="B4" s="205" t="s">
        <v>45</v>
      </c>
      <c r="C4" s="206"/>
      <c r="D4" s="122" t="s">
        <v>197</v>
      </c>
      <c r="E4" s="122" t="s">
        <v>198</v>
      </c>
      <c r="F4" s="122" t="s">
        <v>199</v>
      </c>
      <c r="G4" s="122" t="s">
        <v>200</v>
      </c>
      <c r="H4" s="122" t="s">
        <v>201</v>
      </c>
      <c r="I4" s="122" t="s">
        <v>202</v>
      </c>
      <c r="J4" s="122" t="s">
        <v>203</v>
      </c>
      <c r="K4" s="122" t="s">
        <v>204</v>
      </c>
      <c r="L4" s="122" t="s">
        <v>205</v>
      </c>
      <c r="M4" s="122" t="s">
        <v>206</v>
      </c>
    </row>
    <row r="5" spans="1:13" ht="72">
      <c r="A5" s="90">
        <v>4</v>
      </c>
      <c r="B5" s="205" t="s">
        <v>55</v>
      </c>
      <c r="C5" s="206"/>
      <c r="D5" s="122" t="s">
        <v>207</v>
      </c>
      <c r="E5" s="122" t="s">
        <v>208</v>
      </c>
      <c r="F5" s="122" t="s">
        <v>209</v>
      </c>
      <c r="G5" s="122" t="s">
        <v>210</v>
      </c>
      <c r="H5" s="122" t="s">
        <v>211</v>
      </c>
      <c r="I5" s="122" t="s">
        <v>212</v>
      </c>
      <c r="J5" s="122" t="s">
        <v>213</v>
      </c>
      <c r="K5" s="122" t="s">
        <v>214</v>
      </c>
      <c r="L5" s="122" t="s">
        <v>215</v>
      </c>
      <c r="M5" s="122" t="s">
        <v>216</v>
      </c>
    </row>
    <row r="6" spans="1:13" ht="288">
      <c r="A6" s="90">
        <v>5</v>
      </c>
      <c r="B6" s="202" t="s">
        <v>65</v>
      </c>
      <c r="C6" s="203"/>
      <c r="D6" s="123" t="s">
        <v>217</v>
      </c>
      <c r="E6" s="123" t="s">
        <v>218</v>
      </c>
      <c r="F6" s="123" t="s">
        <v>219</v>
      </c>
      <c r="G6" s="123" t="s">
        <v>220</v>
      </c>
      <c r="H6" s="123" t="s">
        <v>221</v>
      </c>
      <c r="I6" s="124" t="s">
        <v>222</v>
      </c>
      <c r="J6" s="123" t="s">
        <v>223</v>
      </c>
      <c r="K6" s="123" t="s">
        <v>224</v>
      </c>
      <c r="L6" s="123" t="s">
        <v>225</v>
      </c>
      <c r="M6" s="123" t="s">
        <v>226</v>
      </c>
    </row>
    <row r="7" spans="1:13" s="26" customFormat="1" ht="18">
      <c r="A7" s="95">
        <v>6</v>
      </c>
      <c r="B7" s="191" t="s">
        <v>76</v>
      </c>
      <c r="C7" s="192"/>
      <c r="D7" s="105">
        <v>5</v>
      </c>
      <c r="E7" s="105">
        <v>5</v>
      </c>
      <c r="F7" s="105">
        <v>5</v>
      </c>
      <c r="G7" s="105">
        <v>5</v>
      </c>
      <c r="H7" s="105">
        <v>5</v>
      </c>
      <c r="I7" s="105">
        <v>5</v>
      </c>
      <c r="J7" s="105">
        <v>5</v>
      </c>
      <c r="K7" s="105">
        <v>5</v>
      </c>
      <c r="L7" s="105">
        <v>5</v>
      </c>
      <c r="M7" s="105">
        <v>5</v>
      </c>
    </row>
    <row r="8" spans="1:13" ht="18">
      <c r="A8" s="95">
        <v>7</v>
      </c>
      <c r="B8" s="191" t="s">
        <v>77</v>
      </c>
      <c r="C8" s="192"/>
      <c r="D8" s="106">
        <v>4</v>
      </c>
      <c r="E8" s="106">
        <v>5</v>
      </c>
      <c r="F8" s="106">
        <v>3</v>
      </c>
      <c r="G8" s="106">
        <v>5</v>
      </c>
      <c r="H8" s="106">
        <v>5</v>
      </c>
      <c r="I8" s="105">
        <v>5</v>
      </c>
      <c r="J8" s="106">
        <v>5</v>
      </c>
      <c r="K8" s="106">
        <v>5</v>
      </c>
      <c r="L8" s="106">
        <v>5</v>
      </c>
      <c r="M8" s="106">
        <v>5</v>
      </c>
    </row>
    <row r="9" spans="1:13" ht="18">
      <c r="A9" s="95">
        <v>8</v>
      </c>
      <c r="B9" s="191" t="s">
        <v>78</v>
      </c>
      <c r="C9" s="192"/>
      <c r="D9" s="106">
        <v>5</v>
      </c>
      <c r="E9" s="106">
        <v>5</v>
      </c>
      <c r="F9" s="106">
        <v>5</v>
      </c>
      <c r="G9" s="106">
        <v>5</v>
      </c>
      <c r="H9" s="106">
        <v>5</v>
      </c>
      <c r="I9" s="105">
        <v>4</v>
      </c>
      <c r="J9" s="106">
        <v>4</v>
      </c>
      <c r="K9" s="106">
        <v>3</v>
      </c>
      <c r="L9" s="106">
        <v>5</v>
      </c>
      <c r="M9" s="106">
        <v>4</v>
      </c>
    </row>
    <row r="10" spans="1:13" ht="18">
      <c r="A10" s="95">
        <v>9</v>
      </c>
      <c r="B10" s="191" t="s">
        <v>79</v>
      </c>
      <c r="C10" s="192"/>
      <c r="D10" s="106">
        <v>5</v>
      </c>
      <c r="E10" s="106">
        <v>5</v>
      </c>
      <c r="F10" s="106">
        <v>5</v>
      </c>
      <c r="G10" s="106">
        <v>5</v>
      </c>
      <c r="H10" s="106">
        <v>5</v>
      </c>
      <c r="I10" s="105">
        <v>5</v>
      </c>
      <c r="J10" s="106">
        <v>5</v>
      </c>
      <c r="K10" s="106">
        <v>5</v>
      </c>
      <c r="L10" s="106">
        <v>4</v>
      </c>
      <c r="M10" s="106">
        <v>5</v>
      </c>
    </row>
    <row r="11" spans="1:13" ht="18">
      <c r="A11" s="95">
        <v>10</v>
      </c>
      <c r="B11" s="193" t="s">
        <v>227</v>
      </c>
      <c r="C11" s="239"/>
      <c r="D11" s="106">
        <v>3</v>
      </c>
      <c r="E11" s="106">
        <v>5</v>
      </c>
      <c r="F11" s="106">
        <v>3</v>
      </c>
      <c r="G11" s="106">
        <v>4</v>
      </c>
      <c r="H11" s="106">
        <v>5</v>
      </c>
      <c r="I11" s="105">
        <v>5</v>
      </c>
      <c r="J11" s="106">
        <v>5</v>
      </c>
      <c r="K11" s="106">
        <v>4</v>
      </c>
      <c r="L11" s="106">
        <v>4</v>
      </c>
      <c r="M11" s="106">
        <v>3</v>
      </c>
    </row>
    <row r="12" spans="1:13" ht="35.25" customHeight="1">
      <c r="A12" s="95"/>
      <c r="B12" s="195"/>
      <c r="C12" s="196"/>
      <c r="D12" s="106">
        <v>5</v>
      </c>
      <c r="E12" s="106">
        <v>5</v>
      </c>
      <c r="F12" s="106">
        <v>5</v>
      </c>
      <c r="G12" s="106">
        <v>5</v>
      </c>
      <c r="H12" s="106">
        <v>5</v>
      </c>
      <c r="I12" s="105">
        <v>5</v>
      </c>
      <c r="J12" s="106">
        <v>5</v>
      </c>
      <c r="K12" s="106">
        <v>5</v>
      </c>
      <c r="L12" s="106">
        <v>5</v>
      </c>
      <c r="M12" s="106">
        <v>5</v>
      </c>
    </row>
    <row r="13" spans="1:13" ht="18">
      <c r="A13" s="197">
        <v>11</v>
      </c>
      <c r="B13" s="193" t="s">
        <v>81</v>
      </c>
      <c r="C13" s="199"/>
      <c r="D13" s="106">
        <v>5</v>
      </c>
      <c r="E13" s="106">
        <v>2</v>
      </c>
      <c r="F13" s="106">
        <v>5</v>
      </c>
      <c r="G13" s="106">
        <v>5</v>
      </c>
      <c r="H13" s="106">
        <v>2</v>
      </c>
      <c r="I13" s="105">
        <v>3</v>
      </c>
      <c r="J13" s="106">
        <v>2</v>
      </c>
      <c r="K13" s="106">
        <v>2</v>
      </c>
      <c r="L13" s="106">
        <v>2</v>
      </c>
      <c r="M13" s="106">
        <v>4</v>
      </c>
    </row>
    <row r="14" spans="1:13" ht="18">
      <c r="A14" s="198"/>
      <c r="B14" s="200"/>
      <c r="C14" s="201"/>
      <c r="D14" s="106">
        <v>4</v>
      </c>
      <c r="E14" s="106">
        <v>3</v>
      </c>
      <c r="F14" s="106">
        <v>5</v>
      </c>
      <c r="G14" s="106">
        <v>3</v>
      </c>
      <c r="H14" s="106">
        <v>3</v>
      </c>
      <c r="I14" s="105">
        <v>3</v>
      </c>
      <c r="J14" s="106">
        <v>3</v>
      </c>
      <c r="K14" s="106">
        <v>3</v>
      </c>
      <c r="L14" s="106">
        <v>2</v>
      </c>
      <c r="M14" s="106">
        <v>3</v>
      </c>
    </row>
    <row r="15" spans="1:13" ht="18.600000000000001" thickBot="1">
      <c r="A15" s="198"/>
      <c r="B15" s="200"/>
      <c r="C15" s="201"/>
      <c r="D15" s="106">
        <v>3</v>
      </c>
      <c r="E15" s="106">
        <v>3</v>
      </c>
      <c r="F15" s="106">
        <v>5</v>
      </c>
      <c r="G15" s="106">
        <v>3</v>
      </c>
      <c r="H15" s="106">
        <v>3</v>
      </c>
      <c r="I15" s="105">
        <v>4</v>
      </c>
      <c r="J15" s="106">
        <v>3</v>
      </c>
      <c r="K15" s="106">
        <v>3</v>
      </c>
      <c r="L15" s="106">
        <v>3</v>
      </c>
      <c r="M15" s="106">
        <v>3</v>
      </c>
    </row>
    <row r="16" spans="1:13" s="45" customFormat="1" ht="18.600000000000001" thickTop="1">
      <c r="A16" s="297" t="s">
        <v>228</v>
      </c>
      <c r="B16" s="297"/>
      <c r="C16" s="297"/>
      <c r="D16" s="44">
        <f t="shared" ref="D16:E16" si="0">SUM(D7:D15)</f>
        <v>39</v>
      </c>
      <c r="E16" s="44">
        <f t="shared" si="0"/>
        <v>38</v>
      </c>
      <c r="F16" s="44">
        <f>SUM(F7:F15)</f>
        <v>41</v>
      </c>
      <c r="G16" s="44">
        <f t="shared" ref="G16:L16" si="1">SUM(G7:G15)</f>
        <v>40</v>
      </c>
      <c r="H16" s="44">
        <f t="shared" si="1"/>
        <v>38</v>
      </c>
      <c r="I16" s="44">
        <f t="shared" si="1"/>
        <v>39</v>
      </c>
      <c r="J16" s="44">
        <f>SUM(J7:J15)</f>
        <v>37</v>
      </c>
      <c r="K16" s="44">
        <f>SUM(K7:K15)</f>
        <v>35</v>
      </c>
      <c r="L16" s="44">
        <f t="shared" si="1"/>
        <v>35</v>
      </c>
      <c r="M16" s="44">
        <f>SUM(M7:M15)</f>
        <v>37</v>
      </c>
    </row>
    <row r="17" spans="1:13" s="45" customFormat="1" ht="18.600000000000001" thickBot="1">
      <c r="A17" s="298" t="s">
        <v>229</v>
      </c>
      <c r="B17" s="298"/>
      <c r="C17" s="298"/>
      <c r="D17" s="44">
        <v>1</v>
      </c>
      <c r="E17" s="44">
        <v>2</v>
      </c>
      <c r="F17" s="44">
        <v>3</v>
      </c>
      <c r="G17" s="44">
        <v>4</v>
      </c>
      <c r="H17" s="44">
        <v>5</v>
      </c>
      <c r="I17" s="44">
        <v>6</v>
      </c>
      <c r="J17" s="44">
        <v>7</v>
      </c>
      <c r="K17" s="44">
        <v>8</v>
      </c>
      <c r="L17" s="44">
        <v>9</v>
      </c>
      <c r="M17" s="44">
        <v>10</v>
      </c>
    </row>
    <row r="18" spans="1:13" ht="15" thickTop="1"/>
  </sheetData>
  <mergeCells count="15">
    <mergeCell ref="B6:C6"/>
    <mergeCell ref="A1:M1"/>
    <mergeCell ref="B2:C2"/>
    <mergeCell ref="B3:C3"/>
    <mergeCell ref="B4:C4"/>
    <mergeCell ref="B5:C5"/>
    <mergeCell ref="A16:C16"/>
    <mergeCell ref="A17:C17"/>
    <mergeCell ref="B7:C7"/>
    <mergeCell ref="B8:C8"/>
    <mergeCell ref="B9:C9"/>
    <mergeCell ref="B10:C10"/>
    <mergeCell ref="B11:C12"/>
    <mergeCell ref="A13:A15"/>
    <mergeCell ref="B13:C15"/>
  </mergeCells>
  <pageMargins left="0.7" right="0.7" top="0.75" bottom="0.75" header="0.3" footer="0.3"/>
  <pageSetup scale="1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E5ED5-F71A-4605-8F14-E395B1235FEF}">
  <dimension ref="A1:Y14"/>
  <sheetViews>
    <sheetView view="pageBreakPreview" zoomScale="60" zoomScaleNormal="90" workbookViewId="0">
      <selection activeCell="A14" sqref="A14:C14"/>
    </sheetView>
  </sheetViews>
  <sheetFormatPr defaultColWidth="8.88671875" defaultRowHeight="14.4"/>
  <cols>
    <col min="1" max="1" width="9.44140625" customWidth="1"/>
    <col min="2" max="2" width="23.109375" customWidth="1"/>
    <col min="3" max="3" width="12.33203125" customWidth="1"/>
    <col min="4" max="4" width="62.88671875" customWidth="1"/>
    <col min="5" max="5" width="71" customWidth="1"/>
    <col min="6" max="6" width="53.109375" customWidth="1"/>
    <col min="7" max="7" width="72.44140625" customWidth="1"/>
    <col min="8" max="8" width="57" customWidth="1"/>
    <col min="9" max="9" width="83.44140625" customWidth="1"/>
    <col min="10" max="10" width="63.44140625" customWidth="1"/>
    <col min="11" max="11" width="66.44140625" customWidth="1"/>
    <col min="12" max="12" width="80.44140625" customWidth="1"/>
    <col min="13" max="13" width="71.5546875" customWidth="1"/>
  </cols>
  <sheetData>
    <row r="1" spans="1:25" ht="21">
      <c r="A1" s="266" t="s">
        <v>230</v>
      </c>
      <c r="B1" s="266"/>
      <c r="C1" s="266"/>
      <c r="D1" s="266"/>
      <c r="E1" s="266"/>
      <c r="F1" s="266"/>
      <c r="G1" s="266"/>
      <c r="H1" s="266"/>
      <c r="I1" s="266"/>
      <c r="J1" s="266"/>
      <c r="K1" s="266"/>
      <c r="L1" s="266"/>
      <c r="M1" s="266"/>
    </row>
    <row r="2" spans="1:25" ht="18">
      <c r="A2" s="90">
        <v>1</v>
      </c>
      <c r="B2" s="309" t="s">
        <v>23</v>
      </c>
      <c r="C2" s="310"/>
      <c r="D2" s="125" t="s">
        <v>231</v>
      </c>
      <c r="E2" s="126" t="s">
        <v>232</v>
      </c>
      <c r="F2" s="126" t="s">
        <v>233</v>
      </c>
      <c r="G2" s="126" t="s">
        <v>234</v>
      </c>
      <c r="H2" s="126" t="s">
        <v>235</v>
      </c>
      <c r="I2" s="126" t="s">
        <v>236</v>
      </c>
      <c r="J2" s="126" t="s">
        <v>237</v>
      </c>
      <c r="K2" s="126" t="s">
        <v>238</v>
      </c>
      <c r="L2" s="126" t="s">
        <v>239</v>
      </c>
      <c r="M2" s="126" t="s">
        <v>240</v>
      </c>
      <c r="P2" s="13"/>
      <c r="Q2" s="14"/>
      <c r="R2" s="14"/>
      <c r="S2" s="14"/>
      <c r="T2" s="14"/>
      <c r="U2" s="14"/>
      <c r="V2" s="14"/>
      <c r="W2" s="14"/>
      <c r="X2" s="14"/>
      <c r="Y2" s="20"/>
    </row>
    <row r="3" spans="1:25" s="42" customFormat="1" ht="86.4">
      <c r="A3" s="90">
        <v>2</v>
      </c>
      <c r="B3" s="307" t="s">
        <v>34</v>
      </c>
      <c r="C3" s="308"/>
      <c r="D3" s="122" t="s">
        <v>241</v>
      </c>
      <c r="E3" s="122" t="s">
        <v>242</v>
      </c>
      <c r="F3" s="127" t="s">
        <v>243</v>
      </c>
      <c r="G3" s="127" t="s">
        <v>244</v>
      </c>
      <c r="H3" s="122" t="s">
        <v>245</v>
      </c>
      <c r="I3" s="122" t="s">
        <v>246</v>
      </c>
      <c r="J3" s="122" t="s">
        <v>247</v>
      </c>
      <c r="K3" s="122" t="s">
        <v>248</v>
      </c>
      <c r="L3" s="122" t="s">
        <v>249</v>
      </c>
      <c r="M3" s="122" t="s">
        <v>250</v>
      </c>
      <c r="P3" s="13"/>
      <c r="Q3" s="14"/>
      <c r="R3" s="14"/>
      <c r="S3" s="14"/>
      <c r="T3" s="14"/>
      <c r="U3" s="14"/>
      <c r="V3" s="14"/>
      <c r="W3" s="14"/>
      <c r="X3" s="14"/>
      <c r="Y3" s="20"/>
    </row>
    <row r="4" spans="1:25" s="42" customFormat="1" ht="28.8">
      <c r="A4" s="90">
        <v>3</v>
      </c>
      <c r="B4" s="307" t="s">
        <v>45</v>
      </c>
      <c r="C4" s="308"/>
      <c r="D4" s="122" t="s">
        <v>251</v>
      </c>
      <c r="E4" s="122" t="s">
        <v>252</v>
      </c>
      <c r="F4" s="122" t="s">
        <v>253</v>
      </c>
      <c r="G4" s="122" t="s">
        <v>254</v>
      </c>
      <c r="H4" s="122" t="s">
        <v>255</v>
      </c>
      <c r="I4" s="122" t="s">
        <v>256</v>
      </c>
      <c r="J4" s="122" t="s">
        <v>257</v>
      </c>
      <c r="K4" s="122" t="s">
        <v>258</v>
      </c>
      <c r="L4" s="122" t="s">
        <v>259</v>
      </c>
      <c r="M4" s="122" t="s">
        <v>260</v>
      </c>
      <c r="P4" s="13"/>
      <c r="Q4" s="14"/>
      <c r="R4" s="14"/>
      <c r="S4" s="14"/>
      <c r="T4" s="14"/>
      <c r="U4" s="14"/>
      <c r="V4" s="14"/>
      <c r="W4" s="14"/>
      <c r="X4" s="14"/>
      <c r="Y4" s="20"/>
    </row>
    <row r="5" spans="1:25" s="42" customFormat="1" ht="28.8">
      <c r="A5" s="90">
        <v>4</v>
      </c>
      <c r="B5" s="307" t="s">
        <v>55</v>
      </c>
      <c r="C5" s="308"/>
      <c r="D5" s="122" t="s">
        <v>251</v>
      </c>
      <c r="E5" s="122" t="s">
        <v>261</v>
      </c>
      <c r="F5" s="122" t="s">
        <v>262</v>
      </c>
      <c r="G5" s="122" t="s">
        <v>263</v>
      </c>
      <c r="H5" s="122" t="s">
        <v>264</v>
      </c>
      <c r="I5" s="122" t="s">
        <v>265</v>
      </c>
      <c r="J5" s="122" t="s">
        <v>257</v>
      </c>
      <c r="K5" s="122" t="s">
        <v>266</v>
      </c>
      <c r="L5" s="122" t="s">
        <v>267</v>
      </c>
      <c r="M5" s="122" t="s">
        <v>268</v>
      </c>
      <c r="P5" s="13"/>
      <c r="Q5" s="14"/>
      <c r="R5" s="14"/>
      <c r="S5" s="14"/>
      <c r="T5" s="14"/>
      <c r="U5" s="14"/>
      <c r="V5" s="14"/>
      <c r="W5" s="14"/>
      <c r="X5" s="14"/>
      <c r="Y5" s="20"/>
    </row>
    <row r="6" spans="1:25" s="42" customFormat="1" ht="409.6">
      <c r="A6" s="90">
        <v>5</v>
      </c>
      <c r="B6" s="307" t="s">
        <v>65</v>
      </c>
      <c r="C6" s="308"/>
      <c r="D6" s="122" t="s">
        <v>269</v>
      </c>
      <c r="E6" s="128" t="s">
        <v>270</v>
      </c>
      <c r="F6" s="122" t="s">
        <v>271</v>
      </c>
      <c r="G6" s="128" t="s">
        <v>272</v>
      </c>
      <c r="H6" s="122" t="s">
        <v>273</v>
      </c>
      <c r="I6" s="122" t="s">
        <v>274</v>
      </c>
      <c r="J6" s="122" t="s">
        <v>275</v>
      </c>
      <c r="K6" s="122" t="s">
        <v>276</v>
      </c>
      <c r="L6" s="122" t="s">
        <v>277</v>
      </c>
      <c r="M6" s="122" t="s">
        <v>278</v>
      </c>
      <c r="P6" s="13"/>
      <c r="Q6" s="14"/>
      <c r="R6" s="14"/>
      <c r="S6" s="14"/>
      <c r="T6" s="14"/>
      <c r="U6" s="14"/>
      <c r="V6" s="14"/>
      <c r="W6" s="14"/>
      <c r="X6" s="14"/>
      <c r="Y6" s="20"/>
    </row>
    <row r="7" spans="1:25" s="26" customFormat="1" ht="18">
      <c r="A7" s="95">
        <v>6</v>
      </c>
      <c r="B7" s="303" t="s">
        <v>76</v>
      </c>
      <c r="C7" s="304"/>
      <c r="D7" s="105">
        <v>5</v>
      </c>
      <c r="E7" s="105">
        <v>4.7</v>
      </c>
      <c r="F7" s="105">
        <v>4.3</v>
      </c>
      <c r="G7" s="105">
        <v>4</v>
      </c>
      <c r="H7" s="105">
        <v>4.3</v>
      </c>
      <c r="I7" s="105">
        <v>4.7</v>
      </c>
      <c r="J7" s="105">
        <v>4.3</v>
      </c>
      <c r="K7" s="105">
        <v>4.7</v>
      </c>
      <c r="L7" s="105">
        <v>4.7</v>
      </c>
      <c r="M7" s="105">
        <v>3.7</v>
      </c>
      <c r="Q7" s="33"/>
      <c r="R7" s="33"/>
      <c r="S7" s="24"/>
      <c r="T7" s="24"/>
      <c r="U7" s="24"/>
      <c r="V7" s="24"/>
      <c r="W7" s="24"/>
      <c r="X7" s="24"/>
      <c r="Y7" s="25"/>
    </row>
    <row r="8" spans="1:25" ht="15.6">
      <c r="A8" s="95">
        <v>7</v>
      </c>
      <c r="B8" s="303" t="s">
        <v>77</v>
      </c>
      <c r="C8" s="304"/>
      <c r="D8" s="106">
        <v>4.3</v>
      </c>
      <c r="E8" s="106">
        <v>4.3</v>
      </c>
      <c r="F8" s="106">
        <v>4</v>
      </c>
      <c r="G8" s="106">
        <v>4</v>
      </c>
      <c r="H8" s="106">
        <v>3.7</v>
      </c>
      <c r="I8" s="106">
        <v>4</v>
      </c>
      <c r="J8" s="106">
        <v>3.7</v>
      </c>
      <c r="K8" s="106">
        <v>4</v>
      </c>
      <c r="L8" s="106">
        <v>3.7</v>
      </c>
      <c r="M8" s="106">
        <v>3</v>
      </c>
      <c r="Q8" s="11"/>
      <c r="R8" s="11"/>
      <c r="S8" s="11"/>
      <c r="T8" s="11"/>
      <c r="U8" s="11"/>
      <c r="V8" s="11"/>
      <c r="W8" s="11"/>
      <c r="X8" s="11"/>
      <c r="Y8" s="27"/>
    </row>
    <row r="9" spans="1:25" ht="15.6">
      <c r="A9" s="95">
        <v>8</v>
      </c>
      <c r="B9" s="303" t="s">
        <v>78</v>
      </c>
      <c r="C9" s="304"/>
      <c r="D9" s="106">
        <v>5</v>
      </c>
      <c r="E9" s="106">
        <v>5</v>
      </c>
      <c r="F9" s="106">
        <v>3.7</v>
      </c>
      <c r="G9" s="106">
        <v>4</v>
      </c>
      <c r="H9" s="106">
        <v>4.3</v>
      </c>
      <c r="I9" s="106">
        <v>4</v>
      </c>
      <c r="J9" s="106">
        <v>4.7</v>
      </c>
      <c r="K9" s="106">
        <v>4</v>
      </c>
      <c r="L9" s="106">
        <v>4.7</v>
      </c>
      <c r="M9" s="106">
        <v>3.7</v>
      </c>
    </row>
    <row r="10" spans="1:25" ht="15.6">
      <c r="A10" s="95">
        <v>9</v>
      </c>
      <c r="B10" s="303" t="s">
        <v>79</v>
      </c>
      <c r="C10" s="304"/>
      <c r="D10" s="106">
        <v>4.3</v>
      </c>
      <c r="E10" s="106">
        <v>4.7</v>
      </c>
      <c r="F10" s="106">
        <v>4.3</v>
      </c>
      <c r="G10" s="106">
        <v>4</v>
      </c>
      <c r="H10" s="106">
        <v>4</v>
      </c>
      <c r="I10" s="106">
        <v>4.3</v>
      </c>
      <c r="J10" s="106">
        <v>4.7</v>
      </c>
      <c r="K10" s="106">
        <v>4.3</v>
      </c>
      <c r="L10" s="106">
        <v>3</v>
      </c>
      <c r="M10" s="106">
        <v>3.3</v>
      </c>
    </row>
    <row r="11" spans="1:25" ht="15.6">
      <c r="A11" s="95">
        <v>10</v>
      </c>
      <c r="B11" s="303" t="s">
        <v>80</v>
      </c>
      <c r="C11" s="304"/>
      <c r="D11" s="106">
        <v>4</v>
      </c>
      <c r="E11" s="106">
        <v>4.3</v>
      </c>
      <c r="F11" s="106">
        <v>3</v>
      </c>
      <c r="G11" s="106">
        <v>3.5</v>
      </c>
      <c r="H11" s="106">
        <v>3</v>
      </c>
      <c r="I11" s="106">
        <v>2.7</v>
      </c>
      <c r="J11" s="106">
        <v>2</v>
      </c>
      <c r="K11" s="106">
        <v>3</v>
      </c>
      <c r="L11" s="106">
        <v>4</v>
      </c>
      <c r="M11" s="106">
        <v>3.7</v>
      </c>
    </row>
    <row r="12" spans="1:25" ht="16.2" thickBot="1">
      <c r="A12" s="97">
        <v>11</v>
      </c>
      <c r="B12" s="305" t="s">
        <v>81</v>
      </c>
      <c r="C12" s="306"/>
      <c r="D12" s="106">
        <v>7.7</v>
      </c>
      <c r="E12" s="106">
        <v>5</v>
      </c>
      <c r="F12" s="106">
        <v>7</v>
      </c>
      <c r="G12" s="106">
        <v>6.7</v>
      </c>
      <c r="H12" s="106">
        <v>6.7</v>
      </c>
      <c r="I12" s="106">
        <v>5.6</v>
      </c>
      <c r="J12" s="106">
        <v>4</v>
      </c>
      <c r="K12" s="106">
        <v>2.7</v>
      </c>
      <c r="L12" s="106">
        <v>2.2999999999999998</v>
      </c>
      <c r="M12" s="106">
        <v>2.7</v>
      </c>
    </row>
    <row r="13" spans="1:25" ht="18">
      <c r="A13" s="299" t="s">
        <v>82</v>
      </c>
      <c r="B13" s="300"/>
      <c r="C13" s="300"/>
      <c r="D13" s="44">
        <f>SUM(D1:D12)</f>
        <v>30.3</v>
      </c>
      <c r="E13" s="44">
        <f>SUM(E1:E12)</f>
        <v>28</v>
      </c>
      <c r="F13" s="44">
        <f>SUM(F1:F12)</f>
        <v>26.3</v>
      </c>
      <c r="G13" s="44">
        <f>SUM(G2:G12)</f>
        <v>26.2</v>
      </c>
      <c r="H13" s="44">
        <f>SUM(H2:H12)</f>
        <v>26</v>
      </c>
      <c r="I13" s="44">
        <f>SUM(I1:I12)</f>
        <v>25.299999999999997</v>
      </c>
      <c r="J13" s="44">
        <f>SUM(J2:J12)</f>
        <v>23.4</v>
      </c>
      <c r="K13" s="44">
        <f>SUM(K2:K12)</f>
        <v>22.7</v>
      </c>
      <c r="L13" s="44">
        <f>SUM(L1:L12)</f>
        <v>22.400000000000002</v>
      </c>
      <c r="M13" s="44">
        <f>+SUM(M1:M12)</f>
        <v>20.099999999999998</v>
      </c>
    </row>
    <row r="14" spans="1:25" ht="18">
      <c r="A14" s="301" t="s">
        <v>83</v>
      </c>
      <c r="B14" s="302"/>
      <c r="C14" s="302"/>
      <c r="D14" s="44">
        <v>1</v>
      </c>
      <c r="E14" s="44">
        <v>2</v>
      </c>
      <c r="F14" s="44">
        <v>3</v>
      </c>
      <c r="G14" s="44">
        <v>4</v>
      </c>
      <c r="H14" s="44">
        <v>5</v>
      </c>
      <c r="I14" s="44">
        <v>6</v>
      </c>
      <c r="J14" s="44">
        <v>7</v>
      </c>
      <c r="K14" s="44">
        <v>8</v>
      </c>
      <c r="L14" s="44">
        <v>9</v>
      </c>
      <c r="M14" s="44">
        <v>10</v>
      </c>
    </row>
  </sheetData>
  <mergeCells count="14">
    <mergeCell ref="B6:C6"/>
    <mergeCell ref="A1:M1"/>
    <mergeCell ref="B2:C2"/>
    <mergeCell ref="B3:C3"/>
    <mergeCell ref="B4:C4"/>
    <mergeCell ref="B5:C5"/>
    <mergeCell ref="A13:C13"/>
    <mergeCell ref="A14:C14"/>
    <mergeCell ref="B7:C7"/>
    <mergeCell ref="B8:C8"/>
    <mergeCell ref="B9:C9"/>
    <mergeCell ref="B10:C10"/>
    <mergeCell ref="B11:C11"/>
    <mergeCell ref="B12:C12"/>
  </mergeCells>
  <pageMargins left="0.7" right="0.7" top="0.75" bottom="0.75" header="0.3" footer="0.3"/>
  <pageSetup scale="1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DEACC-5C93-4F42-B459-FF331B7400DA}">
  <dimension ref="A1:N17"/>
  <sheetViews>
    <sheetView view="pageBreakPreview" topLeftCell="H1" zoomScale="60" zoomScaleNormal="100" workbookViewId="0">
      <selection activeCell="J6" sqref="J6"/>
    </sheetView>
  </sheetViews>
  <sheetFormatPr defaultColWidth="8.88671875" defaultRowHeight="14.4"/>
  <cols>
    <col min="1" max="1" width="9.44140625" customWidth="1"/>
    <col min="2" max="3" width="23.109375" customWidth="1"/>
    <col min="4" max="4" width="63" style="42" bestFit="1" customWidth="1"/>
    <col min="5" max="5" width="71" customWidth="1"/>
    <col min="6" max="7" width="64.5546875" style="42" customWidth="1"/>
    <col min="8" max="8" width="75.6640625" style="42" customWidth="1"/>
    <col min="9" max="10" width="71" customWidth="1"/>
    <col min="11" max="11" width="74.44140625" style="42" bestFit="1" customWidth="1"/>
    <col min="12" max="12" width="64.5546875" style="42" customWidth="1"/>
    <col min="13" max="13" width="71" customWidth="1"/>
  </cols>
  <sheetData>
    <row r="1" spans="1:14" ht="31.5" customHeight="1">
      <c r="A1" s="313" t="s">
        <v>279</v>
      </c>
      <c r="B1" s="313"/>
      <c r="C1" s="313"/>
      <c r="D1" s="313"/>
      <c r="E1" s="313"/>
      <c r="F1" s="313"/>
      <c r="G1" s="313"/>
      <c r="H1" s="313"/>
      <c r="I1" s="313"/>
      <c r="J1" s="313"/>
      <c r="K1" s="313"/>
      <c r="L1" s="313"/>
      <c r="M1" s="313"/>
    </row>
    <row r="2" spans="1:14" ht="36">
      <c r="A2" s="90">
        <v>1</v>
      </c>
      <c r="B2" s="311" t="s">
        <v>23</v>
      </c>
      <c r="C2" s="312"/>
      <c r="D2" s="131" t="s">
        <v>280</v>
      </c>
      <c r="E2" s="131" t="s">
        <v>281</v>
      </c>
      <c r="F2" s="131" t="s">
        <v>282</v>
      </c>
      <c r="G2" s="131" t="s">
        <v>283</v>
      </c>
      <c r="H2" s="132" t="s">
        <v>284</v>
      </c>
      <c r="I2" s="131" t="s">
        <v>285</v>
      </c>
      <c r="J2" s="131" t="s">
        <v>286</v>
      </c>
      <c r="K2" s="131" t="s">
        <v>287</v>
      </c>
      <c r="L2" s="131" t="s">
        <v>288</v>
      </c>
      <c r="M2" s="131" t="s">
        <v>289</v>
      </c>
    </row>
    <row r="3" spans="1:14" ht="28.8">
      <c r="A3" s="90">
        <v>2</v>
      </c>
      <c r="B3" s="129" t="s">
        <v>34</v>
      </c>
      <c r="C3" s="130"/>
      <c r="D3" s="122" t="s">
        <v>290</v>
      </c>
      <c r="E3" s="122" t="s">
        <v>290</v>
      </c>
      <c r="F3" s="122" t="s">
        <v>291</v>
      </c>
      <c r="G3" s="122" t="s">
        <v>292</v>
      </c>
      <c r="H3" s="133" t="s">
        <v>292</v>
      </c>
      <c r="I3" s="122" t="s">
        <v>95</v>
      </c>
      <c r="J3" s="133" t="s">
        <v>293</v>
      </c>
      <c r="K3" s="122" t="s">
        <v>292</v>
      </c>
      <c r="L3" s="122" t="s">
        <v>290</v>
      </c>
      <c r="M3" s="122" t="s">
        <v>290</v>
      </c>
    </row>
    <row r="4" spans="1:14" ht="72">
      <c r="A4" s="90">
        <v>3</v>
      </c>
      <c r="B4" s="134" t="s">
        <v>45</v>
      </c>
      <c r="C4" s="135"/>
      <c r="D4" s="122" t="s">
        <v>294</v>
      </c>
      <c r="E4" s="122" t="s">
        <v>295</v>
      </c>
      <c r="F4" s="122"/>
      <c r="G4" s="136" t="s">
        <v>296</v>
      </c>
      <c r="H4" s="136" t="s">
        <v>297</v>
      </c>
      <c r="I4" s="136" t="s">
        <v>298</v>
      </c>
      <c r="J4" s="122" t="s">
        <v>299</v>
      </c>
      <c r="K4" s="136" t="s">
        <v>296</v>
      </c>
      <c r="L4" s="122" t="s">
        <v>300</v>
      </c>
      <c r="M4" s="122" t="s">
        <v>301</v>
      </c>
    </row>
    <row r="5" spans="1:14" ht="43.2">
      <c r="A5" s="90">
        <v>4</v>
      </c>
      <c r="B5" s="134" t="s">
        <v>55</v>
      </c>
      <c r="C5" s="135"/>
      <c r="D5" s="122" t="s">
        <v>302</v>
      </c>
      <c r="E5" s="122" t="s">
        <v>303</v>
      </c>
      <c r="F5" s="122" t="s">
        <v>304</v>
      </c>
      <c r="G5" s="122"/>
      <c r="H5" s="137" t="s">
        <v>305</v>
      </c>
      <c r="I5" s="122" t="s">
        <v>306</v>
      </c>
      <c r="J5" s="122" t="s">
        <v>307</v>
      </c>
      <c r="K5" s="122" t="s">
        <v>308</v>
      </c>
      <c r="L5" s="122" t="s">
        <v>309</v>
      </c>
      <c r="M5" s="122" t="s">
        <v>310</v>
      </c>
    </row>
    <row r="6" spans="1:14" ht="227.25" customHeight="1">
      <c r="A6" s="90">
        <v>5</v>
      </c>
      <c r="B6" s="129" t="s">
        <v>65</v>
      </c>
      <c r="C6" s="130"/>
      <c r="D6" s="122" t="s">
        <v>311</v>
      </c>
      <c r="E6" s="122" t="s">
        <v>312</v>
      </c>
      <c r="F6" s="122" t="s">
        <v>313</v>
      </c>
      <c r="G6" s="110" t="s">
        <v>314</v>
      </c>
      <c r="H6" s="133" t="s">
        <v>315</v>
      </c>
      <c r="I6" s="122" t="s">
        <v>316</v>
      </c>
      <c r="J6" s="122" t="s">
        <v>317</v>
      </c>
      <c r="K6" s="122" t="s">
        <v>318</v>
      </c>
      <c r="L6" s="122" t="s">
        <v>319</v>
      </c>
      <c r="M6" s="122" t="s">
        <v>320</v>
      </c>
      <c r="N6" s="46"/>
    </row>
    <row r="7" spans="1:14" s="26" customFormat="1" ht="30" customHeight="1">
      <c r="A7" s="95">
        <v>6</v>
      </c>
      <c r="B7" s="314" t="s">
        <v>76</v>
      </c>
      <c r="C7" s="315"/>
      <c r="D7" s="138">
        <v>5</v>
      </c>
      <c r="E7" s="138">
        <v>4</v>
      </c>
      <c r="F7" s="138">
        <v>5</v>
      </c>
      <c r="G7" s="138">
        <v>5</v>
      </c>
      <c r="H7" s="138">
        <v>5</v>
      </c>
      <c r="I7" s="138">
        <v>5</v>
      </c>
      <c r="J7" s="138">
        <v>5</v>
      </c>
      <c r="K7" s="138">
        <v>4</v>
      </c>
      <c r="L7" s="138">
        <v>5</v>
      </c>
      <c r="M7" s="138">
        <v>5</v>
      </c>
    </row>
    <row r="8" spans="1:14" ht="45" customHeight="1">
      <c r="A8" s="95">
        <v>7</v>
      </c>
      <c r="B8" s="314" t="s">
        <v>77</v>
      </c>
      <c r="C8" s="315"/>
      <c r="D8" s="138">
        <v>4</v>
      </c>
      <c r="E8" s="138">
        <v>3</v>
      </c>
      <c r="F8" s="138">
        <v>3</v>
      </c>
      <c r="G8" s="138">
        <v>4</v>
      </c>
      <c r="H8" s="138">
        <v>3</v>
      </c>
      <c r="I8" s="138">
        <v>4</v>
      </c>
      <c r="J8" s="138">
        <v>3</v>
      </c>
      <c r="K8" s="138">
        <v>3</v>
      </c>
      <c r="L8" s="138">
        <v>3</v>
      </c>
      <c r="M8" s="138">
        <v>3</v>
      </c>
    </row>
    <row r="9" spans="1:14" ht="30" customHeight="1">
      <c r="A9" s="95">
        <v>8</v>
      </c>
      <c r="B9" s="314" t="s">
        <v>78</v>
      </c>
      <c r="C9" s="315"/>
      <c r="D9" s="138">
        <v>5</v>
      </c>
      <c r="E9" s="138">
        <v>4</v>
      </c>
      <c r="F9" s="138">
        <v>3</v>
      </c>
      <c r="G9" s="138">
        <v>4</v>
      </c>
      <c r="H9" s="138">
        <v>3</v>
      </c>
      <c r="I9" s="138">
        <v>3</v>
      </c>
      <c r="J9" s="138">
        <v>3</v>
      </c>
      <c r="K9" s="138">
        <v>4</v>
      </c>
      <c r="L9" s="138">
        <v>3</v>
      </c>
      <c r="M9" s="138">
        <v>3</v>
      </c>
    </row>
    <row r="10" spans="1:14" ht="30" customHeight="1">
      <c r="A10" s="95">
        <v>9</v>
      </c>
      <c r="B10" s="314" t="s">
        <v>79</v>
      </c>
      <c r="C10" s="315"/>
      <c r="D10" s="138">
        <v>3</v>
      </c>
      <c r="E10" s="138">
        <v>3</v>
      </c>
      <c r="F10" s="138">
        <v>3</v>
      </c>
      <c r="G10" s="138">
        <v>4</v>
      </c>
      <c r="H10" s="138">
        <v>4</v>
      </c>
      <c r="I10" s="138">
        <v>4</v>
      </c>
      <c r="J10" s="138">
        <v>5</v>
      </c>
      <c r="K10" s="138">
        <v>4</v>
      </c>
      <c r="L10" s="138">
        <v>3</v>
      </c>
      <c r="M10" s="138">
        <v>4</v>
      </c>
    </row>
    <row r="11" spans="1:14" ht="75" customHeight="1">
      <c r="A11" s="95">
        <v>10</v>
      </c>
      <c r="B11" s="314" t="s">
        <v>227</v>
      </c>
      <c r="C11" s="315"/>
      <c r="D11" s="138">
        <v>3</v>
      </c>
      <c r="E11" s="138">
        <v>3</v>
      </c>
      <c r="F11" s="138">
        <v>3</v>
      </c>
      <c r="G11" s="138">
        <v>3</v>
      </c>
      <c r="H11" s="138">
        <v>3</v>
      </c>
      <c r="I11" s="138">
        <v>4</v>
      </c>
      <c r="J11" s="138">
        <v>2</v>
      </c>
      <c r="K11" s="138">
        <v>3</v>
      </c>
      <c r="L11" s="138">
        <v>3</v>
      </c>
      <c r="M11" s="138">
        <v>2</v>
      </c>
    </row>
    <row r="12" spans="1:14" ht="18.75" customHeight="1">
      <c r="A12" s="316" t="s">
        <v>81</v>
      </c>
      <c r="B12" s="317"/>
      <c r="C12" s="318"/>
      <c r="D12" s="138">
        <v>4</v>
      </c>
      <c r="E12" s="138">
        <v>4</v>
      </c>
      <c r="F12" s="138">
        <v>3</v>
      </c>
      <c r="G12" s="138">
        <v>2</v>
      </c>
      <c r="H12" s="138">
        <v>2</v>
      </c>
      <c r="I12" s="138">
        <v>2</v>
      </c>
      <c r="J12" s="138">
        <v>2</v>
      </c>
      <c r="K12" s="138">
        <v>2</v>
      </c>
      <c r="L12" s="138">
        <v>2</v>
      </c>
      <c r="M12" s="138">
        <v>2</v>
      </c>
    </row>
    <row r="13" spans="1:14" ht="18">
      <c r="A13" s="319"/>
      <c r="B13" s="320"/>
      <c r="C13" s="321"/>
      <c r="D13" s="138">
        <v>4</v>
      </c>
      <c r="E13" s="138">
        <v>4</v>
      </c>
      <c r="F13" s="138">
        <v>4</v>
      </c>
      <c r="G13" s="138">
        <v>3</v>
      </c>
      <c r="H13" s="138">
        <v>3</v>
      </c>
      <c r="I13" s="138">
        <v>2</v>
      </c>
      <c r="J13" s="138">
        <v>3</v>
      </c>
      <c r="K13" s="138">
        <v>2</v>
      </c>
      <c r="L13" s="138">
        <v>3</v>
      </c>
      <c r="M13" s="138">
        <v>2</v>
      </c>
    </row>
    <row r="14" spans="1:14" ht="18.600000000000001" thickBot="1">
      <c r="A14" s="322"/>
      <c r="B14" s="323"/>
      <c r="C14" s="324"/>
      <c r="D14" s="138">
        <v>4</v>
      </c>
      <c r="E14" s="138">
        <v>4</v>
      </c>
      <c r="F14" s="138">
        <v>4</v>
      </c>
      <c r="G14" s="138">
        <v>2</v>
      </c>
      <c r="H14" s="138">
        <v>4</v>
      </c>
      <c r="I14" s="138">
        <v>2</v>
      </c>
      <c r="J14" s="138">
        <v>3</v>
      </c>
      <c r="K14" s="138">
        <v>3</v>
      </c>
      <c r="L14" s="138">
        <v>3</v>
      </c>
      <c r="M14" s="138">
        <v>3</v>
      </c>
    </row>
    <row r="15" spans="1:14" ht="18.600000000000001" thickTop="1">
      <c r="A15" s="297" t="s">
        <v>321</v>
      </c>
      <c r="B15" s="297"/>
      <c r="C15" s="297"/>
      <c r="D15" s="47">
        <f t="shared" ref="D15:M15" si="0">SUM(D7:D14)</f>
        <v>32</v>
      </c>
      <c r="E15" s="47">
        <f t="shared" si="0"/>
        <v>29</v>
      </c>
      <c r="F15" s="47">
        <f t="shared" si="0"/>
        <v>28</v>
      </c>
      <c r="G15" s="47">
        <f t="shared" si="0"/>
        <v>27</v>
      </c>
      <c r="H15" s="47">
        <f t="shared" si="0"/>
        <v>27</v>
      </c>
      <c r="I15" s="47">
        <f t="shared" si="0"/>
        <v>26</v>
      </c>
      <c r="J15" s="47">
        <f t="shared" si="0"/>
        <v>26</v>
      </c>
      <c r="K15" s="47">
        <f t="shared" si="0"/>
        <v>25</v>
      </c>
      <c r="L15" s="47">
        <f t="shared" si="0"/>
        <v>25</v>
      </c>
      <c r="M15" s="47">
        <f t="shared" si="0"/>
        <v>24</v>
      </c>
    </row>
    <row r="16" spans="1:14" ht="18.600000000000001" thickBot="1">
      <c r="A16" s="298" t="s">
        <v>322</v>
      </c>
      <c r="B16" s="298"/>
      <c r="C16" s="298"/>
      <c r="D16" s="47">
        <f t="shared" ref="D16:M16" si="1">RANK(D15,$D15:$M15)</f>
        <v>1</v>
      </c>
      <c r="E16" s="47">
        <f t="shared" si="1"/>
        <v>2</v>
      </c>
      <c r="F16" s="47">
        <f t="shared" si="1"/>
        <v>3</v>
      </c>
      <c r="G16" s="47">
        <f t="shared" si="1"/>
        <v>4</v>
      </c>
      <c r="H16" s="47">
        <v>5</v>
      </c>
      <c r="I16" s="47">
        <f t="shared" si="1"/>
        <v>6</v>
      </c>
      <c r="J16" s="47">
        <v>7</v>
      </c>
      <c r="K16" s="47">
        <f t="shared" si="1"/>
        <v>8</v>
      </c>
      <c r="L16" s="47">
        <v>9</v>
      </c>
      <c r="M16" s="47">
        <f t="shared" si="1"/>
        <v>10</v>
      </c>
    </row>
    <row r="17" ht="15" thickTop="1"/>
  </sheetData>
  <mergeCells count="10">
    <mergeCell ref="B2:C2"/>
    <mergeCell ref="A15:C15"/>
    <mergeCell ref="A16:C16"/>
    <mergeCell ref="A1:M1"/>
    <mergeCell ref="B7:C7"/>
    <mergeCell ref="B8:C8"/>
    <mergeCell ref="B9:C9"/>
    <mergeCell ref="B10:C10"/>
    <mergeCell ref="B11:C11"/>
    <mergeCell ref="A12:C14"/>
  </mergeCells>
  <pageMargins left="0.7" right="0.7" top="0.75" bottom="0.75" header="0.3" footer="0.3"/>
  <pageSetup scale="1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0572314-4400-4c30-b6be-af21dc0ec631">YSSN3WUNHHSM-535129369-8919</_dlc_DocId>
    <_dlc_DocIdUrl xmlns="b0572314-4400-4c30-b6be-af21dc0ec631">
      <Url>https://outside.vermont.gov/agency/ACCD/_layouts/15/DocIdRedir.aspx?ID=YSSN3WUNHHSM-535129369-8919</Url>
      <Description>YSSN3WUNHHSM-535129369-8919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DFE98C7071274EA709CFED0A4CB478" ma:contentTypeVersion="5" ma:contentTypeDescription="Create a new document." ma:contentTypeScope="" ma:versionID="d8953f2d5bb962b9f4db39e7e33f8526">
  <xsd:schema xmlns:xsd="http://www.w3.org/2001/XMLSchema" xmlns:xs="http://www.w3.org/2001/XMLSchema" xmlns:p="http://schemas.microsoft.com/office/2006/metadata/properties" xmlns:ns2="b0572314-4400-4c30-b6be-af21dc0ec631" targetNamespace="http://schemas.microsoft.com/office/2006/metadata/properties" ma:root="true" ma:fieldsID="e29a946d0ecb6f3c61238108a54cb28b" ns2:_="">
    <xsd:import namespace="b0572314-4400-4c30-b6be-af21dc0ec631"/>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72314-4400-4c30-b6be-af21dc0ec63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EC9B113-936E-4B65-90CE-5E827AF2A489}">
  <ds:schemaRefs>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e3bc93da-2182-4498-b528-a824f57a4b8b"/>
    <ds:schemaRef ds:uri="c81fa7bb-3214-4ae7-8fa9-6cc6a56edb83"/>
  </ds:schemaRefs>
</ds:datastoreItem>
</file>

<file path=customXml/itemProps2.xml><?xml version="1.0" encoding="utf-8"?>
<ds:datastoreItem xmlns:ds="http://schemas.openxmlformats.org/officeDocument/2006/customXml" ds:itemID="{2AE8AE4C-3588-4EB9-8449-44E17F3C69FA}"/>
</file>

<file path=customXml/itemProps3.xml><?xml version="1.0" encoding="utf-8"?>
<ds:datastoreItem xmlns:ds="http://schemas.openxmlformats.org/officeDocument/2006/customXml" ds:itemID="{DEED635E-21B5-424A-9576-EFA176FD1CEF}">
  <ds:schemaRefs>
    <ds:schemaRef ds:uri="http://schemas.microsoft.com/sharepoint/v3/contenttype/forms"/>
  </ds:schemaRefs>
</ds:datastoreItem>
</file>

<file path=customXml/itemProps4.xml><?xml version="1.0" encoding="utf-8"?>
<ds:datastoreItem xmlns:ds="http://schemas.openxmlformats.org/officeDocument/2006/customXml" ds:itemID="{250B63DC-835A-4A82-B595-645C3608D980}"/>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Sheet1</vt:lpstr>
      <vt:lpstr>LEDC</vt:lpstr>
      <vt:lpstr>NVDA</vt:lpstr>
      <vt:lpstr>ACEDC</vt:lpstr>
      <vt:lpstr>BCRC</vt:lpstr>
      <vt:lpstr>BDCC</vt:lpstr>
      <vt:lpstr>CEDRR</vt:lpstr>
      <vt:lpstr>CVEDC</vt:lpstr>
      <vt:lpstr>FCIDC</vt:lpstr>
      <vt:lpstr>GBIC</vt:lpstr>
      <vt:lpstr>GMEDC</vt:lpstr>
      <vt:lpstr>LCIEDC</vt:lpstr>
      <vt:lpstr>SRDC</vt:lpstr>
      <vt:lpstr>Sheet3</vt:lpstr>
      <vt:lpstr>ACEDC!Print_Area</vt:lpstr>
      <vt:lpstr>BCRC!Print_Area</vt:lpstr>
      <vt:lpstr>BDCC!Print_Area</vt:lpstr>
      <vt:lpstr>CEDRR!Print_Area</vt:lpstr>
      <vt:lpstr>CVEDC!Print_Area</vt:lpstr>
      <vt:lpstr>FCIDC!Print_Area</vt:lpstr>
      <vt:lpstr>GBIC!Print_Area</vt:lpstr>
      <vt:lpstr>GMEDC!Print_Area</vt:lpstr>
      <vt:lpstr>LCIEDC!Print_Area</vt:lpstr>
      <vt:lpstr>LEDC!Print_Area</vt:lpstr>
      <vt:lpstr>NVDA!Print_Area</vt:lpstr>
      <vt:lpstr>Sheet1!Print_Area</vt:lpstr>
      <vt:lpstr>SRDC!Print_Area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Plante</dc:creator>
  <cp:keywords/>
  <dc:description/>
  <cp:lastModifiedBy>HinkelIanni, Christine</cp:lastModifiedBy>
  <cp:revision/>
  <cp:lastPrinted>2024-01-22T19:36:03Z</cp:lastPrinted>
  <dcterms:created xsi:type="dcterms:W3CDTF">2019-11-05T19:23:36Z</dcterms:created>
  <dcterms:modified xsi:type="dcterms:W3CDTF">2024-01-25T15:55:59Z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0x010100CCDFE98C7071274EA709CFED0A4CB478</vt:lpwstr>
  </property>
  <property fmtid="{D5CDD505-2E9C-101B-9397-08002B2CF9AE}" pid="3" name="MediaServiceImageTags">
    <vt:lpwstr/>
  </property>
  <property fmtid="{D5CDD505-2E9C-101B-9397-08002B2CF9AE}" pid="4" name="_dlc_DocIdItemGuid">
    <vt:lpwstr>04bf4df8-8fe5-49f9-84a3-b850f847379a</vt:lpwstr>
  </property>
</Properties>
</file>