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ddisonedc.sharepoint.com/sites/ACEDCDocuments/Shared Documents/RPP/2022/Statewide/"/>
    </mc:Choice>
  </mc:AlternateContent>
  <xr:revisionPtr revIDLastSave="674" documentId="13_ncr:1_{078D788D-804E-447C-98C7-03FAD9AD2039}" xr6:coauthVersionLast="47" xr6:coauthVersionMax="47" xr10:uidLastSave="{7FC51CD8-342B-43D5-9C0C-D5E5121E46B1}"/>
  <bookViews>
    <workbookView xWindow="28680" yWindow="-120" windowWidth="25440" windowHeight="15390" activeTab="4" xr2:uid="{5F35CE9B-3D26-4090-BB9F-A289F3DD4453}"/>
  </bookViews>
  <sheets>
    <sheet name="ACEDC" sheetId="1" r:id="rId1"/>
    <sheet name="BCRC" sheetId="2" r:id="rId2"/>
    <sheet name="BDCC" sheetId="3" r:id="rId3"/>
    <sheet name="CEDRR" sheetId="4" r:id="rId4"/>
    <sheet name="CVEDC" sheetId="13" r:id="rId5"/>
    <sheet name="FCIDC" sheetId="6" r:id="rId6"/>
    <sheet name="GBIC" sheetId="7" r:id="rId7"/>
    <sheet name="GMEDC" sheetId="8" r:id="rId8"/>
    <sheet name="LCIEDC" sheetId="9" r:id="rId9"/>
    <sheet name="LEDC" sheetId="10" r:id="rId10"/>
    <sheet name="NVDA" sheetId="11" r:id="rId11"/>
    <sheet name="SRDC" sheetId="12" r:id="rId12"/>
  </sheets>
  <definedNames>
    <definedName name="_xlnm.Print_Area" localSheetId="0">ACEDC!$B$2:$AZ$20</definedName>
    <definedName name="_xlnm.Print_Area" localSheetId="1">BCRC!$A$1:$O$17</definedName>
    <definedName name="_xlnm.Print_Area" localSheetId="2">BDCC!$A$1:$O$17</definedName>
    <definedName name="_xlnm.Print_Area" localSheetId="3">CEDRR!$A$1:$O$16</definedName>
    <definedName name="_xlnm.Print_Area" localSheetId="4">CVEDC!$B$2:$AD$20</definedName>
    <definedName name="_xlnm.Print_Area" localSheetId="5">FCIDC!$A$1:$O$16</definedName>
    <definedName name="_xlnm.Print_Area" localSheetId="6">GBIC!$A$1:$T$17</definedName>
    <definedName name="_xlnm.Print_Area" localSheetId="7">GMEDC!$A$1:$O$17</definedName>
    <definedName name="_xlnm.Print_Area" localSheetId="8">LCIEDC!$A$1:$O$17</definedName>
    <definedName name="_xlnm.Print_Area" localSheetId="9">LEDC!$A$1:$O$17</definedName>
    <definedName name="_xlnm.Print_Area" localSheetId="10">NVDA!$A$1:$O$15</definedName>
    <definedName name="_xlnm.Print_Area" localSheetId="11">SRDC!$A$1:$O$17</definedName>
    <definedName name="_xlnm.Print_Titles" localSheetId="8">LCIEDC!$2:$2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4" l="1"/>
  <c r="P17" i="1"/>
  <c r="P16" i="1"/>
  <c r="P15" i="1"/>
  <c r="P14" i="1"/>
  <c r="P13" i="1"/>
  <c r="P12" i="1"/>
  <c r="P11" i="1"/>
  <c r="P10" i="1"/>
  <c r="P9" i="1"/>
  <c r="H17" i="1"/>
  <c r="H16" i="1"/>
  <c r="H15" i="1"/>
  <c r="H14" i="1"/>
  <c r="H13" i="1"/>
  <c r="H12" i="1"/>
  <c r="H11" i="1"/>
  <c r="H10" i="1"/>
  <c r="H9" i="1"/>
  <c r="BU19" i="13"/>
  <c r="H19" i="13"/>
  <c r="P19" i="13"/>
  <c r="BH19" i="13"/>
  <c r="AB19" i="13"/>
  <c r="V19" i="13"/>
  <c r="T19" i="13"/>
  <c r="L19" i="13"/>
  <c r="J19" i="13"/>
  <c r="R19" i="13"/>
  <c r="N19" i="13"/>
  <c r="AD19" i="13"/>
  <c r="CC18" i="13"/>
  <c r="CB18" i="13"/>
  <c r="CA18" i="13"/>
  <c r="BZ18" i="13"/>
  <c r="BY18" i="13"/>
  <c r="BX18" i="13"/>
  <c r="BW18" i="13"/>
  <c r="BV18" i="13"/>
  <c r="BT18" i="13"/>
  <c r="BS18" i="13"/>
  <c r="BR18" i="13"/>
  <c r="BQ18" i="13"/>
  <c r="BP18" i="13"/>
  <c r="BO18" i="13"/>
  <c r="BN18" i="13"/>
  <c r="BM18" i="13"/>
  <c r="BL18" i="13"/>
  <c r="BK18" i="13"/>
  <c r="BJ18" i="13"/>
  <c r="BI18" i="13"/>
  <c r="BF18" i="13"/>
  <c r="BE18" i="13"/>
  <c r="BD18" i="13"/>
  <c r="BC18" i="13"/>
  <c r="Z18" i="13"/>
  <c r="Y18" i="13"/>
  <c r="X18" i="13"/>
  <c r="W18" i="13"/>
  <c r="BB18" i="13"/>
  <c r="BA18" i="13"/>
  <c r="AZ18" i="13"/>
  <c r="AY18" i="13"/>
  <c r="AX18" i="13"/>
  <c r="AW18" i="13"/>
  <c r="AV18" i="13"/>
  <c r="AU18" i="13"/>
  <c r="AT18" i="13"/>
  <c r="AS18" i="13"/>
  <c r="AR18" i="13"/>
  <c r="AQ18" i="13"/>
  <c r="AP18" i="13"/>
  <c r="AO18" i="13"/>
  <c r="AN18" i="13"/>
  <c r="AM18" i="13"/>
  <c r="AL18" i="13"/>
  <c r="AK18" i="13"/>
  <c r="AJ18" i="13"/>
  <c r="AI18" i="13"/>
  <c r="AH18" i="13"/>
  <c r="AG18" i="13"/>
  <c r="AF18" i="13"/>
  <c r="AE18" i="13"/>
  <c r="BH17" i="13"/>
  <c r="BH16" i="13"/>
  <c r="BH15" i="13"/>
  <c r="BH14" i="13"/>
  <c r="BH13" i="13"/>
  <c r="BH12" i="13"/>
  <c r="BH11" i="13"/>
  <c r="BH10" i="13"/>
  <c r="BH9" i="13"/>
  <c r="O16" i="12"/>
  <c r="N16" i="12"/>
  <c r="M16" i="12"/>
  <c r="L16" i="12"/>
  <c r="K16" i="12"/>
  <c r="J16" i="12"/>
  <c r="I16" i="12"/>
  <c r="H16" i="12"/>
  <c r="G16" i="12"/>
  <c r="F16" i="12"/>
  <c r="O16" i="11"/>
  <c r="N16" i="11"/>
  <c r="M16" i="11"/>
  <c r="L16" i="11"/>
  <c r="K16" i="11"/>
  <c r="J16" i="11"/>
  <c r="I16" i="11"/>
  <c r="H16" i="11"/>
  <c r="G16" i="11"/>
  <c r="F16" i="11"/>
  <c r="M16" i="10"/>
  <c r="F16" i="10"/>
  <c r="N16" i="10"/>
  <c r="G16" i="10"/>
  <c r="O16" i="10"/>
  <c r="L16" i="10"/>
  <c r="K16" i="10"/>
  <c r="H16" i="10"/>
  <c r="J16" i="10"/>
  <c r="I16" i="10"/>
  <c r="O16" i="9"/>
  <c r="N16" i="9"/>
  <c r="M16" i="9"/>
  <c r="L16" i="9"/>
  <c r="K16" i="9"/>
  <c r="J16" i="9"/>
  <c r="I16" i="9"/>
  <c r="H16" i="9"/>
  <c r="G16" i="9"/>
  <c r="F16" i="9"/>
  <c r="R16" i="8"/>
  <c r="Q16" i="8"/>
  <c r="P16" i="8"/>
  <c r="O16" i="8"/>
  <c r="N16" i="8"/>
  <c r="M16" i="8"/>
  <c r="L16" i="8"/>
  <c r="K16" i="8"/>
  <c r="J16" i="8"/>
  <c r="I16" i="8"/>
  <c r="H16" i="8"/>
  <c r="G16" i="8"/>
  <c r="F16" i="8"/>
  <c r="T16" i="7"/>
  <c r="S16" i="7"/>
  <c r="R16" i="7"/>
  <c r="Q16" i="7"/>
  <c r="P16" i="7"/>
  <c r="O16" i="7"/>
  <c r="N16" i="7"/>
  <c r="M16" i="7"/>
  <c r="L16" i="7"/>
  <c r="K16" i="7"/>
  <c r="J16" i="7"/>
  <c r="I16" i="7"/>
  <c r="H16" i="7"/>
  <c r="G16" i="7"/>
  <c r="F16" i="7"/>
  <c r="BU18" i="13" l="1"/>
  <c r="BH18" i="13"/>
  <c r="F15" i="6"/>
  <c r="G15" i="6"/>
  <c r="H15" i="6"/>
  <c r="I15" i="6"/>
  <c r="J15" i="6"/>
  <c r="K15" i="6"/>
  <c r="L15" i="6"/>
  <c r="M15" i="6"/>
  <c r="N15" i="6"/>
  <c r="O15" i="6"/>
  <c r="S15" i="6"/>
  <c r="T15" i="6"/>
  <c r="U15" i="6"/>
  <c r="W15" i="6"/>
  <c r="X15" i="6"/>
  <c r="Y15" i="6"/>
  <c r="Z15" i="6"/>
  <c r="AB15" i="6"/>
  <c r="AC15" i="6"/>
  <c r="AE15" i="6"/>
  <c r="AF15" i="6"/>
  <c r="AG15" i="6"/>
  <c r="AH15" i="6"/>
  <c r="AJ15" i="6"/>
  <c r="AK15" i="6"/>
  <c r="L16" i="6" l="1"/>
  <c r="O16" i="6"/>
  <c r="H16" i="6"/>
  <c r="I16" i="6"/>
  <c r="G16" i="6"/>
  <c r="K16" i="6"/>
  <c r="F16" i="6"/>
  <c r="O16" i="4"/>
  <c r="J16" i="4"/>
  <c r="L16" i="4"/>
  <c r="M16" i="4"/>
  <c r="N16" i="4"/>
  <c r="F16" i="4"/>
  <c r="G16" i="4"/>
  <c r="H16" i="4"/>
  <c r="I16" i="4"/>
  <c r="Y16" i="3" l="1"/>
  <c r="X16" i="3"/>
  <c r="W16" i="3"/>
  <c r="V16" i="3"/>
  <c r="U16" i="3"/>
  <c r="T16" i="3"/>
  <c r="S16" i="3"/>
  <c r="R16" i="3"/>
  <c r="Q16" i="3"/>
  <c r="P16" i="3"/>
  <c r="O16" i="3"/>
  <c r="N16" i="3"/>
  <c r="M16" i="3"/>
  <c r="L16" i="3"/>
  <c r="K16" i="3"/>
  <c r="J16" i="3"/>
  <c r="I16" i="3"/>
  <c r="H16" i="3"/>
  <c r="G16" i="3"/>
  <c r="F16" i="3"/>
  <c r="O16" i="2"/>
  <c r="N16" i="2"/>
  <c r="M16" i="2"/>
  <c r="L16" i="2"/>
  <c r="K16" i="2"/>
  <c r="J16" i="2"/>
  <c r="I16" i="2"/>
  <c r="H16" i="2"/>
  <c r="G16" i="2"/>
  <c r="F16" i="2"/>
  <c r="CI19" i="1"/>
  <c r="R19" i="1"/>
  <c r="BY19" i="1"/>
  <c r="Z19" i="1"/>
  <c r="T19" i="1"/>
  <c r="BP19" i="1"/>
  <c r="BJ19" i="1"/>
  <c r="AL19" i="1"/>
  <c r="AZ19" i="1"/>
  <c r="AT19" i="1"/>
  <c r="AN19" i="1"/>
  <c r="AB19" i="1"/>
  <c r="P19" i="1" s="1"/>
  <c r="J19" i="1"/>
  <c r="H19" i="1" s="1"/>
  <c r="CQ18" i="1"/>
  <c r="CP18" i="1"/>
  <c r="CO18" i="1"/>
  <c r="CN18" i="1"/>
  <c r="CM18" i="1"/>
  <c r="CL18" i="1"/>
  <c r="CK18" i="1"/>
  <c r="CJ18" i="1"/>
  <c r="CG18" i="1"/>
  <c r="CF18" i="1"/>
  <c r="CE18" i="1"/>
  <c r="CD18" i="1"/>
  <c r="CC18" i="1"/>
  <c r="CB18" i="1"/>
  <c r="CA18" i="1"/>
  <c r="BZ18" i="1"/>
  <c r="BX18" i="1"/>
  <c r="BW18" i="1"/>
  <c r="BV18" i="1"/>
  <c r="BU18" i="1"/>
  <c r="X18" i="1"/>
  <c r="W18" i="1"/>
  <c r="V18" i="1"/>
  <c r="U18" i="1"/>
  <c r="BT18" i="1"/>
  <c r="BS18" i="1"/>
  <c r="BR18" i="1"/>
  <c r="BQ18" i="1"/>
  <c r="BN18" i="1"/>
  <c r="BM18" i="1"/>
  <c r="BL18" i="1"/>
  <c r="BK18" i="1"/>
  <c r="BH18" i="1"/>
  <c r="BG18" i="1"/>
  <c r="BF18" i="1"/>
  <c r="BE18" i="1"/>
  <c r="BD18" i="1"/>
  <c r="BC18" i="1"/>
  <c r="BB18" i="1"/>
  <c r="BA18" i="1"/>
  <c r="AX18" i="1"/>
  <c r="AW18" i="1"/>
  <c r="AV18" i="1"/>
  <c r="AU18" i="1"/>
  <c r="AR18" i="1"/>
  <c r="AQ18" i="1"/>
  <c r="AP18" i="1"/>
  <c r="AO18" i="1"/>
  <c r="AJ18" i="1"/>
  <c r="AI18" i="1"/>
  <c r="AH18" i="1"/>
  <c r="AG18" i="1"/>
  <c r="AF18" i="1"/>
  <c r="AE18" i="1"/>
  <c r="AD18" i="1"/>
  <c r="AC18" i="1"/>
  <c r="N18" i="1"/>
  <c r="M18" i="1"/>
  <c r="L18" i="1"/>
  <c r="K18" i="1"/>
  <c r="R17" i="1"/>
  <c r="Z17" i="1"/>
  <c r="T17" i="1"/>
  <c r="BP17" i="1"/>
  <c r="BJ17" i="1"/>
  <c r="AL17" i="1"/>
  <c r="AZ17" i="1"/>
  <c r="AT17" i="1"/>
  <c r="AN17" i="1"/>
  <c r="AB17" i="1"/>
  <c r="J17" i="1"/>
  <c r="R16" i="1"/>
  <c r="Z16" i="1"/>
  <c r="T16" i="1"/>
  <c r="BP16" i="1"/>
  <c r="BJ16" i="1"/>
  <c r="AL16" i="1"/>
  <c r="AZ16" i="1"/>
  <c r="AT16" i="1"/>
  <c r="AN16" i="1"/>
  <c r="AB16" i="1"/>
  <c r="J16" i="1"/>
  <c r="R15" i="1"/>
  <c r="Z15" i="1"/>
  <c r="T15" i="1"/>
  <c r="BP15" i="1"/>
  <c r="BJ15" i="1"/>
  <c r="AL15" i="1"/>
  <c r="AZ15" i="1"/>
  <c r="AT15" i="1"/>
  <c r="AN15" i="1"/>
  <c r="AB15" i="1"/>
  <c r="J15" i="1"/>
  <c r="R14" i="1"/>
  <c r="Z14" i="1"/>
  <c r="T14" i="1"/>
  <c r="BP14" i="1"/>
  <c r="BJ14" i="1"/>
  <c r="AL14" i="1"/>
  <c r="AZ14" i="1"/>
  <c r="AT14" i="1"/>
  <c r="AN14" i="1"/>
  <c r="AB14" i="1"/>
  <c r="J14" i="1"/>
  <c r="R13" i="1"/>
  <c r="Z13" i="1"/>
  <c r="T13" i="1"/>
  <c r="BP13" i="1"/>
  <c r="BJ13" i="1"/>
  <c r="AL13" i="1"/>
  <c r="AZ13" i="1"/>
  <c r="AT13" i="1"/>
  <c r="AN13" i="1"/>
  <c r="AB13" i="1"/>
  <c r="J13" i="1"/>
  <c r="R12" i="1"/>
  <c r="Z12" i="1"/>
  <c r="T12" i="1"/>
  <c r="BP12" i="1"/>
  <c r="BJ12" i="1"/>
  <c r="AL12" i="1"/>
  <c r="AZ12" i="1"/>
  <c r="AT12" i="1"/>
  <c r="AN12" i="1"/>
  <c r="AB12" i="1"/>
  <c r="J12" i="1"/>
  <c r="R11" i="1"/>
  <c r="Z11" i="1"/>
  <c r="T11" i="1"/>
  <c r="BP11" i="1"/>
  <c r="BJ11" i="1"/>
  <c r="AL11" i="1"/>
  <c r="AZ11" i="1"/>
  <c r="AT11" i="1"/>
  <c r="AN11" i="1"/>
  <c r="AB11" i="1"/>
  <c r="J11" i="1"/>
  <c r="R10" i="1"/>
  <c r="Z10" i="1"/>
  <c r="T10" i="1"/>
  <c r="BP10" i="1"/>
  <c r="BJ10" i="1"/>
  <c r="AL10" i="1"/>
  <c r="AZ10" i="1"/>
  <c r="AT10" i="1"/>
  <c r="AN10" i="1"/>
  <c r="AB10" i="1"/>
  <c r="J10" i="1"/>
  <c r="R9" i="1"/>
  <c r="Z9" i="1"/>
  <c r="T9" i="1"/>
  <c r="BP9" i="1"/>
  <c r="BJ9" i="1"/>
  <c r="AL9" i="1"/>
  <c r="AZ9" i="1"/>
  <c r="AT9" i="1"/>
  <c r="AN9" i="1"/>
  <c r="AB9" i="1"/>
  <c r="J9" i="1"/>
  <c r="AB18" i="1" l="1"/>
  <c r="P18" i="1" s="1"/>
  <c r="AZ18" i="1"/>
  <c r="AL18" i="1"/>
  <c r="J18" i="1"/>
  <c r="T18" i="1"/>
  <c r="Z18" i="1"/>
  <c r="AN18" i="1"/>
  <c r="BP18" i="1"/>
  <c r="AT18" i="1"/>
  <c r="BJ18" i="1"/>
  <c r="BY18" i="1"/>
  <c r="R18" i="1"/>
  <c r="CI18" i="1"/>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tc={009507E2-4D20-4765-BD3F-D1C99A3E963B}</author>
    <author>User</author>
    <author>tc={406FBC88-AC04-429C-A3F7-2D67DBBCDB06}</author>
    <author>tc={9CE312FD-7F0A-400D-8895-7935220D02B5}</author>
    <author>tc={C771D559-C4FF-482F-BB44-C1D450DE6B92}</author>
    <author>tc={876C4F07-86FE-4EF9-82BC-192010BFDAEE}</author>
    <author>tc={FE990B31-A1CC-4FB9-BF8A-4844A86ABF23}</author>
    <author>tc={B01DEFF9-A334-4C6D-8D70-507414361E4D}</author>
    <author>tc={DC56BA50-77B5-4451-BFBB-92604C50B072}</author>
    <author>tc={42E8E699-DB5B-46DF-9135-37F0921FADD8}</author>
    <author>tc={FA72E3DA-267C-4166-A9B2-0613CCF6DC20}</author>
    <author>tc={5DBB2367-B491-46C4-B69F-FFDE9F29D168}</author>
    <author>tc={0F758747-8404-431D-9770-26E17B3C1CEB}</author>
    <author>tc={606238CB-340C-4385-B0BC-0244D6D5E153}</author>
    <author>tc={5D75B09C-D492-47F0-8CCB-2397F76709AC}</author>
    <author>tc={8C42D6DA-05AA-4717-8CC7-3632328DF9BF}</author>
    <author>tc={DA4FCD72-989E-4C33-8476-C171EA87AE52}</author>
    <author>tc={BD21F189-C539-41D7-8CA0-CA70F4F764B9}</author>
    <author>tc={436ACDB3-FDAF-42C6-AAA3-BFD3F4E933D3}</author>
  </authors>
  <commentList>
    <comment ref="AV9" authorId="0" shapeId="0" xr:uid="{009507E2-4D20-4765-BD3F-D1C99A3E963B}">
      <text>
        <t>[Threaded comment]
Your version of Excel allows you to read this threaded comment; however, any edits to it will get removed if the file is opened in a newer version of Excel. Learn more: https://go.microsoft.com/fwlink/?linkid=870924
Comment:
    Budget doesn't match claim that workforce development program will be co-developed</t>
      </text>
    </comment>
    <comment ref="N10" authorId="1" shapeId="0" xr:uid="{D759B518-A856-4BBF-8316-19A1AB924AFB}">
      <text>
        <r>
          <rPr>
            <b/>
            <sz val="9"/>
            <color indexed="81"/>
            <rFont val="Tahoma"/>
            <family val="2"/>
          </rPr>
          <t>User:</t>
        </r>
        <r>
          <rPr>
            <sz val="9"/>
            <color indexed="81"/>
            <rFont val="Tahoma"/>
            <family val="2"/>
          </rPr>
          <t xml:space="preserve">
Looking to fund a feasibility study; actual implementation is months away</t>
        </r>
      </text>
    </comment>
    <comment ref="AF10" authorId="1" shapeId="0" xr:uid="{FBB5490C-E768-4FDB-BB21-163CE833FA65}">
      <text>
        <r>
          <rPr>
            <b/>
            <sz val="9"/>
            <color indexed="81"/>
            <rFont val="Tahoma"/>
            <family val="2"/>
          </rPr>
          <t>User:</t>
        </r>
        <r>
          <rPr>
            <sz val="9"/>
            <color indexed="81"/>
            <rFont val="Tahoma"/>
            <family val="2"/>
          </rPr>
          <t xml:space="preserve">
Looking to fund a feasibility study; actual implementation is months away</t>
        </r>
      </text>
    </comment>
    <comment ref="AJ10" authorId="1" shapeId="0" xr:uid="{9553F6A9-E726-4D75-9718-7BC72266D161}">
      <text>
        <r>
          <rPr>
            <b/>
            <sz val="9"/>
            <color indexed="81"/>
            <rFont val="Tahoma"/>
            <family val="2"/>
          </rPr>
          <t>User:</t>
        </r>
        <r>
          <rPr>
            <sz val="9"/>
            <color indexed="81"/>
            <rFont val="Tahoma"/>
            <family val="2"/>
          </rPr>
          <t xml:space="preserve">
Looking to fund a feasibility study; actual implementation is months away</t>
        </r>
      </text>
    </comment>
    <comment ref="AP10" authorId="2" shapeId="0" xr:uid="{406FBC88-AC04-429C-A3F7-2D67DBBCDB06}">
      <text>
        <t>[Threaded comment]
Your version of Excel allows you to read this threaded comment; however, any edits to it will get removed if the file is opened in a newer version of Excel. Learn more: https://go.microsoft.com/fwlink/?linkid=870924
Comment:
    Won't have cash flow until 2023?</t>
      </text>
    </comment>
    <comment ref="BL10" authorId="3" shapeId="0" xr:uid="{9CE312FD-7F0A-400D-8895-7935220D02B5}">
      <text>
        <t>[Threaded comment]
Your version of Excel allows you to read this threaded comment; however, any edits to it will get removed if the file is opened in a newer version of Excel. Learn more: https://go.microsoft.com/fwlink/?linkid=870924
Comment:
    Applications but no money in hand yet?</t>
      </text>
    </comment>
    <comment ref="BR10" authorId="4" shapeId="0" xr:uid="{C771D559-C4FF-482F-BB44-C1D450DE6B92}">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BR11" authorId="5" shapeId="0" xr:uid="{876C4F07-86FE-4EF9-82BC-192010BFDAEE}">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V12" authorId="6" shapeId="0" xr:uid="{FE990B31-A1CC-4FB9-BF8A-4844A86ABF23}">
      <text>
        <t>[Threaded comment]
Your version of Excel allows you to read this threaded comment; however, any edits to it will get removed if the file is opened in a newer version of Excel. Learn more: https://go.microsoft.com/fwlink/?linkid=870924
Comment:
    Fairly limited information, not very compelling</t>
      </text>
    </comment>
    <comment ref="AV13" authorId="7" shapeId="0" xr:uid="{B01DEFF9-A334-4C6D-8D70-507414361E4D}">
      <text>
        <t>[Threaded comment]
Your version of Excel allows you to read this threaded comment; however, any edits to it will get removed if the file is opened in a newer version of Excel. Learn more: https://go.microsoft.com/fwlink/?linkid=870924
Comment:
    Again, not much elaboration on details. Gap is easy to calculated but not stated</t>
      </text>
    </comment>
    <comment ref="AP15" authorId="8" shapeId="0" xr:uid="{DC56BA50-77B5-4451-BFBB-92604C50B072}">
      <text>
        <t>[Threaded comment]
Your version of Excel allows you to read this threaded comment; however, any edits to it will get removed if the file is opened in a newer version of Excel. Learn more: https://go.microsoft.com/fwlink/?linkid=870924
Comment:
    Overall project = &gt; 50 jobs even if less than that in the first year</t>
      </text>
    </comment>
    <comment ref="BL15" authorId="9" shapeId="0" xr:uid="{42E8E699-DB5B-46DF-9135-37F0921FADD8}">
      <text>
        <t>[Threaded comment]
Your version of Excel allows you to read this threaded comment; however, any edits to it will get removed if the file is opened in a newer version of Excel. Learn more: https://go.microsoft.com/fwlink/?linkid=870924
Comment:
    10 new jobs but only 5 are FT</t>
      </text>
    </comment>
    <comment ref="V16" authorId="10" shapeId="0" xr:uid="{FA72E3DA-267C-4166-A9B2-0613CCF6DC20}">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D16" authorId="11" shapeId="0" xr:uid="{5DBB2367-B491-46C4-B69F-FFDE9F29D168}">
      <text>
        <t>[Threaded comment]
Your version of Excel allows you to read this threaded comment; however, any edits to it will get removed if the file is opened in a newer version of Excel. Learn more: https://go.microsoft.com/fwlink/?linkid=870924
Comment:
    Currently part time and no description of benefits</t>
      </text>
    </comment>
    <comment ref="AH16" authorId="12" shapeId="0" xr:uid="{0F758747-8404-431D-9770-26E17B3C1CEB}">
      <text>
        <t>[Threaded comment]
Your version of Excel allows you to read this threaded comment; however, any edits to it will get removed if the file is opened in a newer version of Excel. Learn more: https://go.microsoft.com/fwlink/?linkid=870924
Comment:
    Currently part time and no description of benefits</t>
      </text>
    </comment>
    <comment ref="AV16" authorId="13" shapeId="0" xr:uid="{606238CB-340C-4385-B0BC-0244D6D5E153}">
      <text>
        <t>[Threaded comment]
Your version of Excel allows you to read this threaded comment; however, any edits to it will get removed if the file is opened in a newer version of Excel. Learn more: https://go.microsoft.com/fwlink/?linkid=870924
Comment:
    Only one 'new' job</t>
      </text>
    </comment>
    <comment ref="BR16" authorId="14" shapeId="0" xr:uid="{5D75B09C-D492-47F0-8CCB-2397F76709AC}">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V17" authorId="15" shapeId="0" xr:uid="{8C42D6DA-05AA-4717-8CC7-3632328DF9BF}">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H17" authorId="16" shapeId="0" xr:uid="{DA4FCD72-989E-4C33-8476-C171EA87AE52}">
      <text>
        <t>[Threaded comment]
Your version of Excel allows you to read this threaded comment; however, any edits to it will get removed if the file is opened in a newer version of Excel. Learn more: https://go.microsoft.com/fwlink/?linkid=870924
Comment:
    Assumed $68,825 as comparison and calculated for full time position</t>
      </text>
    </comment>
    <comment ref="AV17" authorId="17" shapeId="0" xr:uid="{BD21F189-C539-41D7-8CA0-CA70F4F764B9}">
      <text>
        <t>[Threaded comment]
Your version of Excel allows you to read this threaded comment; however, any edits to it will get removed if the file is opened in a newer version of Excel. Learn more: https://go.microsoft.com/fwlink/?linkid=870924
Comment:
    No information provided</t>
      </text>
    </comment>
    <comment ref="BR17" authorId="18" shapeId="0" xr:uid="{436ACDB3-FDAF-42C6-AAA3-BFD3F4E933D3}">
      <text>
        <t>[Threaded comment]
Your version of Excel allows you to read this threaded comment; however, any edits to it will get removed if the file is opened in a newer version of Excel. Learn more: https://go.microsoft.com/fwlink/?linkid=870924
Comment:
    Unknown, no info given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tc={A3D2F398-C9FF-4DA9-87C7-9DB7978C785B}</author>
    <author>User</author>
    <author>tc={E47002C5-80F5-4457-A2BD-DBA9F07949A1}</author>
    <author>tc={F2EA7BE4-FF97-4999-8618-E1170F991FE3}</author>
    <author>tc={D6E88E94-70D1-47DD-A0B1-7E6786005A2A}</author>
    <author>tc={C5F614AA-4FE9-41FA-9C67-7C70ADA92ED2}</author>
    <author>tc={5725E46D-95FD-4901-AC95-11690793B7C9}</author>
    <author>tc={A6540CB2-5C80-4AFF-B82A-9289C024F54A}</author>
    <author>tc={47780CB9-F3C3-4459-A39F-B2E22B2F9CCC}</author>
    <author>tc={52795163-2394-46C7-967D-EDB894D95442}</author>
    <author>tc={AA63E0BD-4A1A-4E2E-85D6-17F8CBBFEC93}</author>
    <author>tc={D62C4CF3-98A6-4247-B4F2-365887AF6A6E}</author>
    <author>tc={0CB1A3F2-B3BB-452D-8E49-249B5243B6AA}</author>
    <author>tc={2BFCA7D2-643E-4E7C-BF3D-4857B5134091}</author>
    <author>tc={951571C2-283C-4841-B499-4949A0EA7A7F}</author>
    <author>tc={EF5246C8-D7CA-4864-A53A-5EA793FBD704}</author>
    <author>tc={98785D42-A30A-431F-BD80-9CEF318D5597}</author>
    <author>tc={CDE6549B-0FD1-477F-90E1-D9D8BC981367}</author>
    <author>tc={0968DFF3-9D69-4F71-B636-3F902664BF49}</author>
  </authors>
  <commentList>
    <comment ref="AV9" authorId="0" shapeId="0" xr:uid="{A3D2F398-C9FF-4DA9-87C7-9DB7978C785B}">
      <text>
        <t>[Threaded comment]
Your version of Excel allows you to read this threaded comment; however, any edits to it will get removed if the file is opened in a newer version of Excel. Learn more: https://go.microsoft.com/fwlink/?linkid=870924
Comment:
    Budget doesn't match claim that workforce development program will be co-developed</t>
      </text>
    </comment>
    <comment ref="AH10" authorId="1" shapeId="0" xr:uid="{AFE26FA2-EFFA-420F-B7EA-B805F07695A0}">
      <text>
        <r>
          <rPr>
            <b/>
            <sz val="9"/>
            <color indexed="81"/>
            <rFont val="Tahoma"/>
            <family val="2"/>
          </rPr>
          <t>User:</t>
        </r>
        <r>
          <rPr>
            <sz val="9"/>
            <color indexed="81"/>
            <rFont val="Tahoma"/>
            <family val="2"/>
          </rPr>
          <t xml:space="preserve">
Looking to fund a feasibility study; actual implementation is months away</t>
        </r>
      </text>
    </comment>
    <comment ref="AL10" authorId="1" shapeId="0" xr:uid="{3C7F985A-C5A8-4D21-8763-12AE37A2D14B}">
      <text>
        <r>
          <rPr>
            <b/>
            <sz val="9"/>
            <color indexed="81"/>
            <rFont val="Tahoma"/>
            <family val="2"/>
          </rPr>
          <t>User:</t>
        </r>
        <r>
          <rPr>
            <sz val="9"/>
            <color indexed="81"/>
            <rFont val="Tahoma"/>
            <family val="2"/>
          </rPr>
          <t xml:space="preserve">
Looking to fund a feasibility study; actual implementation is months away</t>
        </r>
      </text>
    </comment>
    <comment ref="AP10" authorId="1" shapeId="0" xr:uid="{F83AF2EF-7513-40BD-8DF2-5C2B5DF1A7DD}">
      <text>
        <r>
          <rPr>
            <b/>
            <sz val="9"/>
            <color indexed="81"/>
            <rFont val="Tahoma"/>
            <family val="2"/>
          </rPr>
          <t>User:</t>
        </r>
        <r>
          <rPr>
            <sz val="9"/>
            <color indexed="81"/>
            <rFont val="Tahoma"/>
            <family val="2"/>
          </rPr>
          <t xml:space="preserve">
Looking to fund a feasibility study; actual implementation is months away</t>
        </r>
      </text>
    </comment>
    <comment ref="AR10" authorId="2" shapeId="0" xr:uid="{E47002C5-80F5-4457-A2BD-DBA9F07949A1}">
      <text>
        <t>[Threaded comment]
Your version of Excel allows you to read this threaded comment; however, any edits to it will get removed if the file is opened in a newer version of Excel. Learn more: https://go.microsoft.com/fwlink/?linkid=870924
Comment:
    Won't have cash flow until 2023?</t>
      </text>
    </comment>
    <comment ref="BD10" authorId="3" shapeId="0" xr:uid="{F2EA7BE4-FF97-4999-8618-E1170F991FE3}">
      <text>
        <t>[Threaded comment]
Your version of Excel allows you to read this threaded comment; however, any edits to it will get removed if the file is opened in a newer version of Excel. Learn more: https://go.microsoft.com/fwlink/?linkid=870924
Comment:
    Applications but no money in hand yet?</t>
      </text>
    </comment>
    <comment ref="BJ10" authorId="4" shapeId="0" xr:uid="{D6E88E94-70D1-47DD-A0B1-7E6786005A2A}">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BJ11" authorId="5" shapeId="0" xr:uid="{C5F614AA-4FE9-41FA-9C67-7C70ADA92ED2}">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V12" authorId="6" shapeId="0" xr:uid="{5725E46D-95FD-4901-AC95-11690793B7C9}">
      <text>
        <t>[Threaded comment]
Your version of Excel allows you to read this threaded comment; however, any edits to it will get removed if the file is opened in a newer version of Excel. Learn more: https://go.microsoft.com/fwlink/?linkid=870924
Comment:
    Fairly limited information, not very compelling</t>
      </text>
    </comment>
    <comment ref="AV13" authorId="7" shapeId="0" xr:uid="{A6540CB2-5C80-4AFF-B82A-9289C024F54A}">
      <text>
        <t>[Threaded comment]
Your version of Excel allows you to read this threaded comment; however, any edits to it will get removed if the file is opened in a newer version of Excel. Learn more: https://go.microsoft.com/fwlink/?linkid=870924
Comment:
    Again, not much elaboration on details. Gap is easy to calculated but not stated</t>
      </text>
    </comment>
    <comment ref="AR15" authorId="8" shapeId="0" xr:uid="{47780CB9-F3C3-4459-A39F-B2E22B2F9CCC}">
      <text>
        <t>[Threaded comment]
Your version of Excel allows you to read this threaded comment; however, any edits to it will get removed if the file is opened in a newer version of Excel. Learn more: https://go.microsoft.com/fwlink/?linkid=870924
Comment:
    Overall project = &gt; 50 jobs even if less than that in the first year</t>
      </text>
    </comment>
    <comment ref="BD15" authorId="9" shapeId="0" xr:uid="{52795163-2394-46C7-967D-EDB894D95442}">
      <text>
        <t>[Threaded comment]
Your version of Excel allows you to read this threaded comment; however, any edits to it will get removed if the file is opened in a newer version of Excel. Learn more: https://go.microsoft.com/fwlink/?linkid=870924
Comment:
    10 new jobs but only 5 are FT</t>
      </text>
    </comment>
    <comment ref="AJ16" authorId="10" shapeId="0" xr:uid="{AA63E0BD-4A1A-4E2E-85D6-17F8CBBFEC93}">
      <text>
        <t>[Threaded comment]
Your version of Excel allows you to read this threaded comment; however, any edits to it will get removed if the file is opened in a newer version of Excel. Learn more: https://go.microsoft.com/fwlink/?linkid=870924
Comment:
    Currently part time and no description of benefits</t>
      </text>
    </comment>
    <comment ref="AN16" authorId="11" shapeId="0" xr:uid="{D62C4CF3-98A6-4247-B4F2-365887AF6A6E}">
      <text>
        <t>[Threaded comment]
Your version of Excel allows you to read this threaded comment; however, any edits to it will get removed if the file is opened in a newer version of Excel. Learn more: https://go.microsoft.com/fwlink/?linkid=870924
Comment:
    Currently part time and no description of benefits</t>
      </text>
    </comment>
    <comment ref="AV16" authorId="12" shapeId="0" xr:uid="{0CB1A3F2-B3BB-452D-8E49-249B5243B6AA}">
      <text>
        <t>[Threaded comment]
Your version of Excel allows you to read this threaded comment; however, any edits to it will get removed if the file is opened in a newer version of Excel. Learn more: https://go.microsoft.com/fwlink/?linkid=870924
Comment:
    Only one 'new' job</t>
      </text>
    </comment>
    <comment ref="BJ16" authorId="13" shapeId="0" xr:uid="{2BFCA7D2-643E-4E7C-BF3D-4857B5134091}">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BN16" authorId="14" shapeId="0" xr:uid="{951571C2-283C-4841-B499-4949A0EA7A7F}">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N17" authorId="15" shapeId="0" xr:uid="{EF5246C8-D7CA-4864-A53A-5EA793FBD704}">
      <text>
        <t>[Threaded comment]
Your version of Excel allows you to read this threaded comment; however, any edits to it will get removed if the file is opened in a newer version of Excel. Learn more: https://go.microsoft.com/fwlink/?linkid=870924
Comment:
    Assumed $68,825 as comparison and calculated for full time position</t>
      </text>
    </comment>
    <comment ref="AV17" authorId="16" shapeId="0" xr:uid="{98785D42-A30A-431F-BD80-9CEF318D5597}">
      <text>
        <t>[Threaded comment]
Your version of Excel allows you to read this threaded comment; however, any edits to it will get removed if the file is opened in a newer version of Excel. Learn more: https://go.microsoft.com/fwlink/?linkid=870924
Comment:
    No information provided</t>
      </text>
    </comment>
    <comment ref="BJ17" authorId="17" shapeId="0" xr:uid="{CDE6549B-0FD1-477F-90E1-D9D8BC981367}">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BN17" authorId="18" shapeId="0" xr:uid="{0968DFF3-9D69-4F71-B636-3F902664BF49}">
      <text>
        <t>[Threaded comment]
Your version of Excel allows you to read this threaded comment; however, any edits to it will get removed if the file is opened in a newer version of Excel. Learn more: https://go.microsoft.com/fwlink/?linkid=870924
Comment:
    Unknown, no info given</t>
      </text>
    </comment>
  </commentList>
</comments>
</file>

<file path=xl/sharedStrings.xml><?xml version="1.0" encoding="utf-8"?>
<sst xmlns="http://schemas.openxmlformats.org/spreadsheetml/2006/main" count="1321" uniqueCount="721">
  <si>
    <t>AVG</t>
  </si>
  <si>
    <t>F</t>
  </si>
  <si>
    <t>R</t>
  </si>
  <si>
    <t>H</t>
  </si>
  <si>
    <t>A</t>
  </si>
  <si>
    <t>ACG</t>
  </si>
  <si>
    <t>Project name:</t>
  </si>
  <si>
    <t>For Information Only - Not Scored</t>
  </si>
  <si>
    <t xml:space="preserve">Addison County Community Child Care Expansion </t>
  </si>
  <si>
    <t>Champlain Valley Food Hub</t>
  </si>
  <si>
    <t>Dubois Dairy</t>
  </si>
  <si>
    <t>Ilsley Public Library Renovation &amp; Expansion</t>
  </si>
  <si>
    <t>Town of Middlebury- Charles/Monroe St Intersection</t>
  </si>
  <si>
    <t>Town of Middlebury- Chipman Hill Water Tower</t>
  </si>
  <si>
    <t>Town of Middlebury- Wastewater Treament Facilty Upgrade</t>
  </si>
  <si>
    <t>Town of Monkton- Community Center</t>
  </si>
  <si>
    <t>Town of Shoreham - Farnham Property Redevelopment</t>
  </si>
  <si>
    <t>Town Hall Theater Performing Arts Expansion Project</t>
  </si>
  <si>
    <t>Vergennes Opera House</t>
  </si>
  <si>
    <t>Vermont Livestock Slaughter &amp; Processing- Modernization and Revitalization</t>
  </si>
  <si>
    <t>Summit Property Housing- Middlebury</t>
  </si>
  <si>
    <t xml:space="preserve">Type of Project: </t>
  </si>
  <si>
    <t>Type and subtype from the Project Information Form</t>
  </si>
  <si>
    <t>Infrastructure: Public Facility
Workforce Development
Other: Child Care expansion</t>
  </si>
  <si>
    <t xml:space="preserve">Infrastructure: Food System
General Development: Commercial
Business Development
</t>
  </si>
  <si>
    <t>Infrastructure: Railroad Spur
General Development: Industrial
Site/Facility Development for Specific Business
Workforce Development
Business Devcelopment
Business Development</t>
  </si>
  <si>
    <t xml:space="preserve">Infrastructure: Public Facility
</t>
  </si>
  <si>
    <t>Infrastructure: Transportation</t>
  </si>
  <si>
    <t xml:space="preserve">Infrastructure: Water
</t>
  </si>
  <si>
    <t>Infrastructure: Wastewater</t>
  </si>
  <si>
    <t>Infrastructure- Public Facility</t>
  </si>
  <si>
    <t>General Development: Mixed use</t>
  </si>
  <si>
    <t>Infrastructure: Public Facility
General Development: Commercial
Site/Facility Development for Specific Business
Workforce Development
Business Development</t>
  </si>
  <si>
    <t>Other: ADA accesibility</t>
  </si>
  <si>
    <t>Site/Facility Development for Specific Business
Workforce Development</t>
  </si>
  <si>
    <t>Infratsructure-Water/wastewater
General Development- Residential Housing</t>
  </si>
  <si>
    <t xml:space="preserve">Project Sponsor: </t>
  </si>
  <si>
    <t>Name  Address Contact of person submitting project information</t>
  </si>
  <si>
    <t>Otter Creek Child Care Center, Inc.
150 Weybridge St
Middlebury, VT 05753
office@ottercreekcc.org
802-388-9688</t>
  </si>
  <si>
    <t>ACORN Network
PO Box 404, Bristol, VT 05443
info@acornvt.org
802-382-0401</t>
  </si>
  <si>
    <t>Dubois Dairy Group
303 Racquet Club Road, Suite 312
Weston, FL 33326</t>
  </si>
  <si>
    <t>Kathleen Ramsay, Town Manager
Town of Middlebury
77 Main St
Middlebury, VT 05753
kramsay@townofmiddlebury.org</t>
  </si>
  <si>
    <t>Town of Middlebury
77 Main St
Middlebury, VT 05753
kramsay@townofmiddlebury.org
(802)458-8001</t>
  </si>
  <si>
    <t>Town of Middlebury
77 Main St
Middlebury, VT 05753</t>
  </si>
  <si>
    <t>Town of Monkton
PO Box 12
Monkton, VT 05469</t>
  </si>
  <si>
    <t>Town of Shoreham</t>
  </si>
  <si>
    <t xml:space="preserve">Town Hall Theater
P.O. Box 128
Middlebury, VT 05753
lisa@townhalltheater.org
(802)388-1436
</t>
  </si>
  <si>
    <t>Friends of the Vergennes Opera House
PO Box 88
Vergennes, VT 05491
info@vergennesoperahouse.org
(802)877-6737</t>
  </si>
  <si>
    <t>Vermont Livestock Slaugter &amp; Processing
76 Depot Rd
vermontmeat@gmail.com
802-877-3421</t>
  </si>
  <si>
    <t>Summit Properties
7 Aspen Drive, Suite 1
South Burlington, VT 05403
zdavisson@summitpmg.com
802-846-5430</t>
  </si>
  <si>
    <t>Project Principals:</t>
  </si>
  <si>
    <t>Name, Address, Contact Info</t>
  </si>
  <si>
    <t>Linda January
Executive Director
150 Weybridge St
Middlebury, VT 05753
linda@ottercreekcc.org
802-388-9688</t>
  </si>
  <si>
    <t>Lindsey Berk
Executive Director
8 Rossiter St, Brandon, VT 05733
lindsey@acornvt.org
802-382-0401</t>
  </si>
  <si>
    <t xml:space="preserve">George Clair, President &amp; CEO
Dubois Dairy Group
303 Racquet Club Road, Suite 312
Weston, FL 33326
georgeclair@duboisdairy.com
(917)299-5480
</t>
  </si>
  <si>
    <t>Dana Hart
Library Director
75 Main St
Middlebury, VT 05753
dana.hart@ilsleypubliclibrary.org
(802)388-4098</t>
  </si>
  <si>
    <t>Emalee Cherington
DPW-Director of Planning
77 Main St
Middlebury, VT 05753
echerington@townofmiddlebury.org
(802)388-4045</t>
  </si>
  <si>
    <t>Stan Wilbur, Town Administrator
PO Box 12
Monkton, VT 05469
townadministrator@monktonvt.com
(802)453-3828</t>
  </si>
  <si>
    <t>Steve Goodrich, Chair
Shoreham Select Board
297 Main St
Shoreham, VT 05770
(802)897-5841</t>
  </si>
  <si>
    <t>Lisa Mitchell, Executive Director
Town Hall Theater
P.O. Box 128
Middlebury, Vt 05753
lisa@townhalltheater.org
(802)388-1436</t>
  </si>
  <si>
    <t xml:space="preserve">Susan Schaefer, Treasurer
PO Box 88
Vergennes, VT 05491
sus.schaefer@me.com
(802)877-3609
</t>
  </si>
  <si>
    <t>Sarah Wilson, Project Development Assistant
Biological Capital
3264 Larimer St, Unit D
Denver, CO 80205
swilson@biologicalcapital.com
(907) 980-2526</t>
  </si>
  <si>
    <t>Zeke Davisson. COO
Summit Properties
7 Aspen Drive, Suite 1
South Burlington, VT 05403
zdavisson@summitpmg.com
802-846-5430</t>
  </si>
  <si>
    <t>Project Description:</t>
  </si>
  <si>
    <t xml:space="preserve">Description </t>
  </si>
  <si>
    <t xml:space="preserve">The Community Child Care Expansion Project is a cooperative effort of families, Otter Creek Child Center, College Street Children’s Center, Middlebury College, the Early Care and Learning Partnership, Champlain Valley Early Head Start, Let’s Grow Kids, Building Bright Futures, area employers, educational institutions, and towns. It is a response to a decade-long concern by families and employers about the lack of high-quality affordable care. This project addresses an urgent need for infant and preschool-age childcare in our community and will provide an important boost to the local economy. 
</t>
  </si>
  <si>
    <t>ACORN plans build a zero-carbon food hub in Middlebury, the seat of the Champlain Valley’s robust agricultural region. The Champlain Valley Food Hub will be a centralized digital and physical space that facilitates the sales, aggregation, and distribution of locally produced food products to local wholesale markets and metropolitan markets. The Food Hub will have cold and dry storage capacity, serve as an address for freight deliveries for remote farms, and serve as a distribution space for ACORN’s Farmacy Food is Medicine program as well as create other aggregated CSA opportunities. The Food Hub may also include space for a commercial kitchen for new and emerging food businesses.</t>
  </si>
  <si>
    <t xml:space="preserve">Dubois Dairy Products (DDP) is engaged in assembling the assets needed to develop a successful dairy processing plant for specialty milk products such as conventional and organic cow milk, goat, and sheep milk into high-grade milk powders. DDP is in negotiation with farmers, investors, engineering experts and strategic partners to  build a state-of-the-art facility and a dairy company with exports of 20,000 metric tons of milk powder-based products per annum. The total capital investment in the project is estimated to be $125 million for the development of phase one. Phase two and three expansion stages are forecasted at $30 million, which will include capacity increases and UHT production capabilities. </t>
  </si>
  <si>
    <t xml:space="preserve">Ilsley Public Library is an essential public facility, providing people with free access to diverse informational and recreational books and media, high-speed internet, community gathering spaces, and other crucial resources The Library also  often serves as a safe and welcoming lifeline for underserved populations in both Middlebury and surrounding towns. Unfortunately, the Library's facilities are in a state of serious disrepair and in desperate need of renovation and expansion. The current building is unsafe and inaccessible and has multiple failing mechanical systems. The plans for addressing the Library's facilities needs include adding 6,000 square feet, doubling the space for children in the library and allowing for new spaces designed to meet our community's current demands: conference room, community living room,  specifically-designed for children's programming space, and a family restroom. Quiet study and co-working spaces will be expanded, staff and storage spaces will be expanded and reconfigured, and a new shelving plan for the collection will increase accessibility. Efficient HVAC systems will reduce the town's reliance on fossil fuels. Most importantly, the building will be safe, welcoming, and flexible enough to accommodate shifting programmatic needs in the future.  </t>
  </si>
  <si>
    <t>The Town of Middlebury is proposing to make improvements to the intersection of Court Street (TH #1), Monroe Street (TH #21) and Charles Avenue (TH #46). The improvements involve the re-alignment of the Charles Avenue approach to Court Street to create a new four-way signalized intersection with Monroe Street. The new configuration would better support pedestrians and bicyclists and improve traffic flow.</t>
  </si>
  <si>
    <t>he Middlebury Water Department Water System (WSID 5004) is supplied by three wells located about 3 miles east of the Town center. Water storage is currently provided by a two-cell 1.5-million-gallon (mg) storage tank on Chipman Hill, constructed in 1978. The system serves a year-round population of approximately 6000 with an additional 2500 college students during the school year. The Town maintains 2300 water service connections- both residential and commercial. Water customers are a mixture of residential, commercial, and industrial types. The system's largest user is Agri-mark- the Northeast's premier dairy farmer cooperative. Middlebury College is also a large user, with 156 accounts utilizing approximately 
A hydraulic study that was performed in 2018, determined that the storage available for the Town water supply was inadequate to support the growing population and fire flow capabilities. The report provided recommendations to increase storage to better serve the community.
The proposed concrete water storage tank would be located adjacent to the existing storage on Chipman Hill. It would consist of a 1.3 mg pre-cast, pre-stressed concrete water tank. The proposed storage tank would allow for increased fire flow capabilities in addition to future average daily demands, better serving the population.</t>
  </si>
  <si>
    <t xml:space="preserve">The Middlebury Wastewater Treatment Facility (WWTF) was built in 1999 as a new facility on Industrial Park Road. WWTFs are required by their NPDES (National Pollution Discharge Elimination Survey) Permit to conduct an evaluation of the condition of the facility every twenty years. The study that was completed for the town includes a 20-year facility evaluation in addition to planning needed for the next 20 years. The study culminated in a preliminary engineering report (PER) determined that although the capacity of the plant is adequate for the next twenty-year permit cycle, some equipment requires replacement due to age, wear, corrosion, and obsolescence. 
The current treatment process at the WWTF utilizes sequential batch reactors (SBRs), ultra-violet (UV) disinfection and high-temperature lime stabilization for biosolids. The PER recommended that the facility add primary treatment, convert the SBRs to a four-stage anoxic/oxic biological process, replace the UV disinfection with chlorine disinfection and replace the lime pasteurization process for biosolids with an anaerobic digestion facility. The proposed facility will utilize energy created in the anaerobic digestion process to offset energy requirements of the facility. </t>
  </si>
  <si>
    <t>The Old Monkton Town Hall located at 280 Monkton Ridge, VT is a Greek Revival style building, constructed in 1859. It was listed on the National Register of Historic Places in 1978. For many years it was the community's governmental center, and the site of town meetings, it has been many things to the community including a library and town hall, and is now used by the Monkton Museum and Historical Society.  The Town was going to sell the building, but voters decided to delay the sale and allow the Monkton Museum &amp; Historical Society (MMHS)  time to generate a rehbilitation proposal. A communty discussion was held and a Preservation Trust of VT grant funded an architectural assessment. The Town owns the building and the MMHS will partner with the Select Board to develop uses, restoration strategies and pursue funding opportuntites.</t>
  </si>
  <si>
    <t xml:space="preserve">A plan to develop the Farnham property as a mixed-income housing and mixed-use area.
</t>
  </si>
  <si>
    <t xml:space="preserve">Town Hall Theater is a non-profit multi-disciplinary theater and historic landmark in Middlebury, Vermont. Our mission is to contribute to a thriving community in Addison County by presenting a diverse array of high-quality arts programming that educates, entertains, and inspires. As a regional home for the arts, THT presents more than 165 events per year, plus all-ages education offerings. THT utilizes its 232-seat theater and main stage, gallery, and studio space to the fullest extent possible – but expansion is long overdue. As early as summer of 2023, THT will break ground to create a new three-story wing -- transforming our theater into a thriving, downtown performing arts and community center. This project solves the need for essential spaces and aligns with Middlebury’s downtown master plan to further develop an arts and culture hub. It multiplies THT’s community and economic impact, as well as ensures our non-profit organization’s long-term sustainability. </t>
  </si>
  <si>
    <t xml:space="preserve">The Friends of the Vergennes Opera House (FVOH) is a 501(c)(3) non-profit organization. An all-volunteer Board of Directors manages the Opera House located on the second floor of the city hall building owned by the city of Vergennes. The Vergennes Opera House was built in 1897 as a city hall (first floor) and performance and community gathering space (second floor). By the late 1960s, the second-floor community space was suffering from neglect and by 1974, it was shuttered and ignored. For close to 25 years, serious deterioration continued, leaving the space unsafe and unusable.  The All-Access project contemplates the creation of an ADA compliant elevator tower to service both the lower level of the City Hall as well as the second story Opera House space. The project also includes necessary landscape improvements to create public access to the elevator tower from Main St, within the existing alleyway between City Hall and St. Paul’s Episcopal Church. Additionally, the project will include a phase of improvements to make the stage and green room levels ADA compliant, providing respectful and convenient access for performers as well as attendees to all areas of the building.
 </t>
  </si>
  <si>
    <t xml:space="preserve">With 50 years in business, Vermont Livestock Slaughter &amp; Processing (VLSP) connects hundreds of farmers in Vermont and the Northeast with the individuals, families, schools, and businesses they supply. Demand for high-quality, sustainable, humanely-raised meat rises year over year, but regional processing continues to bottleneck the agricultural economy. While demand for our services rises, we are limited by aging equipment and facilities. Meanwhile, new equipment and processing tools enable small- and medium-sized processors to operate more safely, efficiently, and humanely – increasing throughput and quality substantially. 
 </t>
  </si>
  <si>
    <t>The Summit Middlebury development is a 200+ unit new construction, mixed-income, highly energy efficient community in Middlebury, Vermont. The community will have mixed housing types, including subsidized for sale condos/townhomes, modest market rate for sale condos/townhomes, rental units offered at modest market rates, rental units targeting low-income families earning less than 60% of area median income (AMI), and rental units targeting very low-income families earning less than 30% of AMI and homeless and at-risk families and individuals. The development represents an innovative partnership between Summit Properties, a leading affordable housing developer and manager in Vermont, and Middlebury College, the largest employer in Addison County. In collaboration with Summit Properties, Middlebury College purchased the site in the spring of 2022 and immediately entered an Option Agreement with Summit, the terms of which subsidize the development of affordable and workforce housing through a reduced per lot acquisition price. Middlebury College does not retain any right to place any units directly with its employees; the intent of the agreement is instead to increase the housing stock in the Town of Middlebury at all affordability levels. The community will include numerous amenities, including community gardens, ample green space and pocket parks, a village green, a playground, a dog park, and nature paths within the community with connectivity to Middlebury's iconic recreational trail networks. The surrounding wetlands and buffers provide a unique natural setting with ample opportunity for conservation. The community is targeted to accomplish the Town of Middlebury's housing goals as stated in the 2017 Town Plan, namely: (i) encourage a variety of housing opportunities, (ii) utilize smart growth principles, (iii) encourage modestly priced, well-built, sustainable housing that is affordable for moderate-income buyers, and (iv) make housing more sustainable, healthy, and efficient.</t>
  </si>
  <si>
    <t>Score 1-5, with 5 being best</t>
  </si>
  <si>
    <t xml:space="preserve">PROJECT PURPOSE AND BENEFITS: </t>
  </si>
  <si>
    <t>The degree to which the project builds capacity within the region for improved regional development/economic development/community development, including: advancing workforce development; expanding entrepreneurship efforts; supporting or enhancing existing business clusters within the region. (Other economic/community development project types are welcome, but these will score the highest for this criteria.)</t>
  </si>
  <si>
    <t xml:space="preserve">PROJECT TIMELINE, MILESTONES, AND STATUS: </t>
  </si>
  <si>
    <t>The degree to which the project is prepared to get underway, including factors such as site control, engineering and design; permitting, and funding identification and commitment.</t>
  </si>
  <si>
    <t xml:space="preserve">PROJECT PRINCIPAL EXPERIENCE: </t>
  </si>
  <si>
    <t xml:space="preserve">The degree to which project principals have successfully executed previous projects, managed grant funds or developed successful business models. </t>
  </si>
  <si>
    <t xml:space="preserve">PROJECT SUPPORT AND REGIONAL NEED:  </t>
  </si>
  <si>
    <t>The degree to which the project is consistent with identified goals and strategies in local and regional plans, advances regional needs identified in reports, plans and public forums, and has community support and engagement.</t>
  </si>
  <si>
    <t xml:space="preserve">PROJECT COST, IDENTIFIED AND COMMITED FUNDS/FINANCING, AND FUNDING GAP: </t>
  </si>
  <si>
    <t xml:space="preserve">Degree to which information includes total project cost, a simple sources and uses chart, description of the amount of funds/financing that have been identified and a clear status of the funds (Received, committed, applied for, identified, etc.), the dates of receipt, commitment, application, expected distribution, etc, and clearly identifies any funding gap. </t>
  </si>
  <si>
    <t>The degree to which the project is compatible with the requirements and goals of available funding sources (NBRC, EDA, CDBG, USDA etc.)</t>
  </si>
  <si>
    <t xml:space="preserve">JOB CREATION: </t>
  </si>
  <si>
    <t>Scoring: 
5: 51+
4: 21-50
3: 11-20
2: 1-10
1: &lt;1</t>
  </si>
  <si>
    <t xml:space="preserve">Number of full time jobs directly created or retained by project. </t>
  </si>
  <si>
    <t>Scoring: 1-5 with 5 being best</t>
  </si>
  <si>
    <t>Quality of benefits and overall benefits package to accompany jobs to be created/retained</t>
  </si>
  <si>
    <t xml:space="preserve">Scoring:
5: 11% or more above median wage for the region
4: Between 0-10% above median wage for the region
3: At median wage for the region
2: Between 0-10% below median wage for the region
1. 11% or more below median wage for the region
</t>
  </si>
  <si>
    <t xml:space="preserve">Wages compared to region:         
5: $58,708 +      
4: $52,891-$58,707
3: $52,890  
2.$47,072 -$52,889
1. Under $47,072                                              </t>
  </si>
  <si>
    <t xml:space="preserve">  </t>
  </si>
  <si>
    <t>TOTAL SCORE</t>
  </si>
  <si>
    <t>PRIORITY SCORING</t>
  </si>
  <si>
    <t>PRIORITY</t>
  </si>
  <si>
    <t>Line Number:</t>
  </si>
  <si>
    <t>SVMC Emergency Department Transformation</t>
  </si>
  <si>
    <t>Putnam Community Health Center</t>
  </si>
  <si>
    <t>Wilcox Ice Cream Facility Upgrades</t>
  </si>
  <si>
    <t>Dorset Drinking Water Upgrades</t>
  </si>
  <si>
    <t>Southern Vermont Communications Union District</t>
  </si>
  <si>
    <t>Bennington Community Market</t>
  </si>
  <si>
    <t>Manchester Sewer Extension</t>
  </si>
  <si>
    <t>The Arlington Common</t>
  </si>
  <si>
    <t>Southshire Farms</t>
  </si>
  <si>
    <t>Refugee Rental Assistance Program</t>
  </si>
  <si>
    <t>Type and subtype from the Project Information From</t>
  </si>
  <si>
    <t>Business Expansion</t>
  </si>
  <si>
    <t>Redevelopment Project</t>
  </si>
  <si>
    <t>Infrastructure</t>
  </si>
  <si>
    <t>Business Development</t>
  </si>
  <si>
    <t>Workforce Development</t>
  </si>
  <si>
    <t>Melanie Smith, Southwestern Vermont Health Care, Bennigton Vermont</t>
  </si>
  <si>
    <t>Bill Colvin, Bennington County Regional Commission, Bennington VT</t>
  </si>
  <si>
    <t>Chris Wilcox, Wilcox Ice Cream, 116 Sweet Street, East Arlington VT</t>
  </si>
  <si>
    <t>Rob Gaiotti, Town of Dorset</t>
  </si>
  <si>
    <t>Eric Hatch, SoVT CUD, 210 South Street Suite 6, Bennington</t>
  </si>
  <si>
    <t>Shannon Barsotti, Town of Bennington, Bennington VT</t>
  </si>
  <si>
    <t xml:space="preserve">Gordon Black, Town of Manchester, 40 Jeff Williams Way, Manchester VT </t>
  </si>
  <si>
    <t>Bebe Bullock, 3938 Vermont Rte 7A, Arlington, VT 05250</t>
  </si>
  <si>
    <t>Julie Davenson, Southshire Farms, 139 Shields Drive, Bennington VT</t>
  </si>
  <si>
    <t>Grace Winslow, Bennington County Open Arms</t>
  </si>
  <si>
    <t>Tom Dee, CEO, Southwestern Vermont Health Care, Bennington VT</t>
  </si>
  <si>
    <t>William Colvin, Putnam Community Health LLC, 95 Main Street, Brattleboro VT</t>
  </si>
  <si>
    <t>Chris Wilcox, Vice President, Wilcox Ice Cream, 116 Sweet Street, East Arlington VT</t>
  </si>
  <si>
    <t>Dorset Fire Distric #1, 341 Village Street, East Dorset, VT</t>
  </si>
  <si>
    <t xml:space="preserve">Aila West, Board President, Four Corners Community Market, Inc. 141 Roizin Road, Bennington VT </t>
  </si>
  <si>
    <t xml:space="preserve">Leslie Pirra, Interim Town Manager, Town of Manchester, 40 Jeff Williams Way, Manchester VT </t>
  </si>
  <si>
    <t>Carol Farley, President, Arlington Arts Enrichment Program, Inc. Arlington VT</t>
  </si>
  <si>
    <t>Julie Davenson, CEO, Southshire Farms, 139 Shields Drive, Bennington VT</t>
  </si>
  <si>
    <t>Nam Nguyen, Director, Bennington County Open Arms, LTD, 487 Butternut Gutter, Arlington VT</t>
  </si>
  <si>
    <t>Southwestern Vermont Medical Center (SVMC), a regional community hospital in Bennington, Vermont, is modernizing its emergency department and hospital main entrance to address overcrowding, operational flow, and wayfinding. The project is currently underway, following a groundbreaking in early November, 2021. Through the use of local contractors, the transformative project will catalyze robust workforce and economic activity, and keep the project funds within the region. The two-year duration of the project, as well as the total cost of $25,800,000 has allowed local firms to hire additional staff members; this additional capacity has subsequently enabled them to secure added work in the region.</t>
  </si>
  <si>
    <t>The Putnam Block Redevelopment: Mount Anthony House is the second stage of the $52 million redevelopment project that proposes to transform the once blighted Putnam Block into a vibrant, mixed-use downtown space with health care facilities, retail spaces, residential rental units, and for-sale condominiums. Anchor tenant, Southwestern Vermont Health Care, has plans to open a dialysis center and urgent care facility on the ground floor. The upper floors will add 60 housing units to the town’s tight market. A 2022 housing assessment found that the county needs 900 new housing units to meet demand. Phase 2 also includes Brownfields cleanup work, which has been fully-funded.</t>
  </si>
  <si>
    <t>Wilcox Ice Cream has identified physical and equipment upgrades that will enable it to preserve and grow its nationally-significant competitive advantage in the frozen sundries market segment. The pandemic shifted packaging and product preferences among young adult and adult populations, altering consumption patterns for the foreseeable future.</t>
  </si>
  <si>
    <t>The Town of Dorset will extend 2.3 miles of water main and water service lines in Dorset Village to improve system capacity. The $5,000,000 project would lift the moratorium on new water connections that the state has imposed due to a lack of capacity that is largely driven by significant leakage throughout the system. The current moratorium means most properties in the village core cannot be developed, most existing homes cannot add bedrooms, and most businesses cannot expand.</t>
  </si>
  <si>
    <t>The Southern Vermont Communications Union District received $9 million dollars in Act 71 funding for the construction of a fiber optic network that will cover all but 17 residences in the fifteen-town district over the next 18 months. This project, now fully-funded and undertaken via a partnership with Consolidated Communications, also relies on a strong operational commitment from the Bennington County Regional Commission.</t>
  </si>
  <si>
    <t>Bennington Community Market is a community-supported grocery store that supports local farmers and makes healthy food accessible to everyone in our community. We have nearly completed fitup to a largely vacant building on the western edge of downtown Bennington and anticipate a Winter 2023 opening. The market will be a year-round hub to enjoy seasonal cooking and eating, and provide grocery staples and take-home meal options from our kitchen in an acknowledged downtown food desert.</t>
  </si>
  <si>
    <t>The Town of Manchester has identified the need to install vital water service improvements. The project would facilitate the development of a workforce development project now underway, provide water and wastewater upgrades to an existing mobile home park, pave the way for a new affordable housing development project on Town-owned property, and support the already-permitted construction of a new hotel and spa.</t>
  </si>
  <si>
    <t>The Arlington Common is an initiative created by the Arlington Arts Enrichment Program, a nonprofit dedicated to enhancing our community through creative exploration of the arts and wellness. This organization has recently purchased a property in the heart of Arlington designated village center, and plans are in motion for the creation of a Concert Hall, Fitness Facility, Cafe, Educational Center, and more. This multi-generational center will be created by the people for the people in an effort to embrace the beauty of living in the Shires of Vermont.</t>
  </si>
  <si>
    <t>Southshire Farms represents a collection of Southern Vermont-based meat processing, tanning, and farming ventures developing a 43,000 square-foot facility to serve as a hub for product aggregation and distribution, as well as regenerative agricultural practices. The project boasts a USDA-certified slaughterhouse and processing facility, and additional project work calls for the buildout of cold and frozen storage, meat finishing, packing and distribution.</t>
  </si>
  <si>
    <t>Bennington County Open Arms expects to sponsor the resettlement of 50 refugees in 2023, 75 in FY24, and 100 in FY 2025. Refugees arrive with no rental history, no employment to step directly into, no credit history, and a limited amount of available refugee funding. This project pays first/last/security for new arrivals and ask that the refugee family re-pay that amount over time to help fund the next arrivals. We have secured a grant of $30,000 to fund up-front housing costs, which allows us to get at least six families into housing before dipping into the repaid loan funds.</t>
  </si>
  <si>
    <t xml:space="preserve">Wages compared to region                                                                   </t>
  </si>
  <si>
    <t>#1</t>
  </si>
  <si>
    <t>#2</t>
  </si>
  <si>
    <t>#3</t>
  </si>
  <si>
    <t>#4</t>
  </si>
  <si>
    <t>#5</t>
  </si>
  <si>
    <t>#6</t>
  </si>
  <si>
    <t>#7</t>
  </si>
  <si>
    <t>#8</t>
  </si>
  <si>
    <t>#9</t>
  </si>
  <si>
    <t>#10</t>
  </si>
  <si>
    <t>#10B</t>
  </si>
  <si>
    <t>Project Name:</t>
  </si>
  <si>
    <t>Chroma Slope Stormwater Protection</t>
  </si>
  <si>
    <t>Company X Project</t>
  </si>
  <si>
    <t>Industrial Park Expansion and  Incubator Project</t>
  </si>
  <si>
    <t>Route 9 Infrastructure Improvement</t>
  </si>
  <si>
    <t>Grace Cottage Family Health Primary Care Clinic Upgrade</t>
  </si>
  <si>
    <t>DV Fiber</t>
  </si>
  <si>
    <t>Developing new markets and infrastructure to support Vermont farms and food producers</t>
  </si>
  <si>
    <t>Whitingham Sewer Infrastructure</t>
  </si>
  <si>
    <t>DeWitt Housing and Small Business Training Center Redevelopment</t>
  </si>
  <si>
    <t>BF Historic Trains Station Purchase and Renovation</t>
  </si>
  <si>
    <t>Rockingham Industrial Park Stormwater Project</t>
  </si>
  <si>
    <t>FOOD SCRAP COMPOSTING FACILITY  EXPANSION</t>
  </si>
  <si>
    <t>WheelPad L3C Manufacturing Facility</t>
  </si>
  <si>
    <t>Greater Rockingham Area Services Energy Improvements</t>
  </si>
  <si>
    <t xml:space="preserve"> Windham Region Village Water and Wastewater Need Assessment and Feasibility Plan</t>
  </si>
  <si>
    <t>High Street &amp; Green Projects; Creative Sector Hub, Hatch Space</t>
  </si>
  <si>
    <t>Retreat Farm Market and Food Center</t>
  </si>
  <si>
    <t>Flood Hazard Mitigation in Jacksonville Village</t>
  </si>
  <si>
    <t>Prouty-Delta Campus Development</t>
  </si>
  <si>
    <t>Island ST. Revitalization</t>
  </si>
  <si>
    <t>Site/ Facility Development for Specific Business</t>
  </si>
  <si>
    <t>BDCC</t>
  </si>
  <si>
    <t>General Development: Industrial, Commercial</t>
  </si>
  <si>
    <t>Infrastructure and Transportation</t>
  </si>
  <si>
    <t>Infrastructure: Public Facility</t>
  </si>
  <si>
    <t>Infrastructure                                                      Stage 3: Implementation</t>
  </si>
  <si>
    <t>General Development</t>
  </si>
  <si>
    <t>Infrastructure &amp; Transportation</t>
  </si>
  <si>
    <t>General Development :Industrial</t>
  </si>
  <si>
    <t>Site Development for Specific Organization</t>
  </si>
  <si>
    <t>Infrastructure                                                 Stage 3: Implementation</t>
  </si>
  <si>
    <t>Site/ Facility Development for Commercial, Residential, Mixed</t>
  </si>
  <si>
    <t>General Development: Industrial and Commercial</t>
  </si>
  <si>
    <t>Janette Bombardier     Chroma Technology Corporation          10 Imtec Land Bellows Falls, VT 05101                   janbomb58@gmail.com</t>
  </si>
  <si>
    <t>Adam Grinold
76 Cotton Mill Hill, Brattleboro, VT 05301 agrinold@brattleborodevelopment.com</t>
  </si>
  <si>
    <t>Brattleboro Development Credi Corporation                                                  Adam Grinold
76 Cotton Mill Hill, Brattleboro, VT 05301 agrinold@brattleborodevelopment.com</t>
  </si>
  <si>
    <t>Town of Wilmington Gretchen Havreluk ghavreluk@wilmington</t>
  </si>
  <si>
    <t>Carlos G. Otis Health Care Center, dba Grace Cottage Family Health &amp; Hospital                                                 C.J. King   info@gracecottage.org</t>
  </si>
  <si>
    <t>Deerfield Valley Communications Union District (DVCUD)</t>
  </si>
  <si>
    <t>Food Connects                                                                               Lissa Harris Development Director                                                      22 Browne Court Brattleboro, VT 05301                                      lissa@foodconnects.org</t>
  </si>
  <si>
    <t>Gig Zboray gig@whitinghamvt.org</t>
  </si>
  <si>
    <t>M&amp;S Development, Skye Morse
95 S Main St, Brattleboro, VT 05301 smorse@msdevelopmentllc.com</t>
  </si>
  <si>
    <t>Gary Fox Development     Director Town of Rockingham                        PO Box 370 Bellows Falls, VT 05101                                development@rockbf.org</t>
  </si>
  <si>
    <t>BDCC Holdings II as lead. Town of Rockingham and all impacted property owners / tenants which includes several major employers (Chroma, Sonnax, Whitney Blake).</t>
  </si>
  <si>
    <t>Windham Solid Waste Management District Bob Spencer</t>
  </si>
  <si>
    <t>Julie Lineberger Julie@WheelPad.com</t>
  </si>
  <si>
    <t xml:space="preserve">Windham Regional Commission </t>
  </si>
  <si>
    <t>High Street and Green</t>
  </si>
  <si>
    <t>Retreat Farm Alicia Bono abono@retreatfarm.org</t>
  </si>
  <si>
    <t>Whitingham, Town of</t>
  </si>
  <si>
    <t>PDDI partnership</t>
  </si>
  <si>
    <t>Bellows Falls Area Development Corp                                                                Gary Fox development@rockbf.org</t>
  </si>
  <si>
    <t xml:space="preserve">Company X requires 65,000 of space for operations, warehousing, and distribution. Project includes acquisition, design, permitting, renovating, and fit-up. Project scope includes strong commitment to on-site solar array as well as industry leading efficiency designs. </t>
  </si>
  <si>
    <t>Gretchen Havreluk ghavreluk@wilmingtonvt.org</t>
  </si>
  <si>
    <t>C.J. King   info@gracecottage.org</t>
  </si>
  <si>
    <t>Gabrielle Ciuffreda gabrielle.ciuffreda@dvfiber.net  or zon.eastes@dvfiber.net</t>
  </si>
  <si>
    <t xml:space="preserve">Bob Spencer director@windhamsolidwaste.org </t>
  </si>
  <si>
    <t>Marty Gallagher, greater.rock@gmail.com</t>
  </si>
  <si>
    <t>Windham Regional Commission, Chris Campany
139 Main Street, Brattleboro, VT 05301 ccampany@windhamregional.org</t>
  </si>
  <si>
    <t>Tom Bodett , tbodett@gmail.com</t>
  </si>
  <si>
    <t>Alica Bono                                          Retreat Farm 45 Farmhouse Square Brattleboro, VT 05301 abono@retreatfarm.org</t>
  </si>
  <si>
    <t>Lisa Whitney lisa@winstonprouty.org</t>
  </si>
  <si>
    <t xml:space="preserve">   Gary Fox development@rockbf.org</t>
  </si>
  <si>
    <t>Company X of Southeastern Vermont. This project is to retain and expand operations here in Southeastern Vermont. The project identity remains confidential at this time, it is understood any public investment would require full transparency of the project and company details prior to funding. (private)</t>
  </si>
  <si>
    <t xml:space="preserve">Acquisition and fitup of 2 Industrial properties totaling 80,000 sf and additional construction of up to 60,000 sf of new space.  Supports the retention and expansion of 3 businesses representing more than 120 jobs. Windham Region has very little industrial space left, BDCC looks to ensure highest and best use.  Project scheduled for 2023 occupancy with additional incubation space available for up to 60,000sf. </t>
  </si>
  <si>
    <t>The Grace Cottage Family Health building has been bursting at the seams for decades, and a great deal of time and money has been spent on makeshift solutions because Grace Cottage has had insufficient funds for new construction. Last fall, generous donors pledged $5M toward a new clinic building. That new clinic building is the subject of this CEDS application.                                               Grace Cottage is working with Lavallee Brensinger Architects (Manchester, NH/Boston), a firm that specializes in healthcare projects. Lavallee Brensinger was chosen through an RFP process in January 2022 and is overseeing all aspects of the project.</t>
  </si>
  <si>
    <t>The pandemic had a major negative impact on this project in 2020-21.  The town voted to approve a bond of $3.9 M based on the engineers' highest cost estimate. The project went out to bid; one bid was received for $4.6 M based on pandemic cost increases.  The bid was denied.  We are now working with the engineers and the state to determine more affordable options for this important project. We  have ~130 sewer users, a survey has determined they are below the MHI, many are on fixed incomes.    We are hopeful  for more state funding so that the project can be rebid in winter 2021/22 and move into construction in Spring of 2022.</t>
  </si>
  <si>
    <t>The DeWitt Building, located at 47 Flat Street, will transform a former blighted warehouse into 15 net new affordable apartments and entrepreneur training center. A coworking space will accompany the training center as will digital economy programming from the Black River Innovation Center. The Vermont State Housing Authority has awarded the project eight Project-based housing vouchers. Along with returning a vacant building to productive use, this project will bring more vitality to the downtown by attracting people to live, work, and expand small businesses. The project is located within walking distance of many community amenities. Residents without cars can still meet many of their daily needs. The project also includes installing energy efficient building insulation and mechanical systems, roof-mounted Photovoltaic (PV) solar electric system for renewable energy, and Brownfields work. Building re-use significantly reduces the carbon footprint of a project by offsetting carbon emissions from required new materials. BDCC will relocate its business services offices to the ground floor of the DeWitt Building from the Cotton Mill. It is the intention that this move will increase the services’ visibility and make them more accessible to the community. The building also includes a coworking space as well as partnerships with organizations such as the Black River Innovation Campus which focuses on increasing businesses owners’ digital skills.</t>
  </si>
  <si>
    <t>BDCC as a regional entity will take the lead on convening multiple businesses, alongside the municipality and state players. We do so as part of acting regionally to retain and grow a quality regional jobs base and the physical capacity to house the employers that create those jobs. The Rockingham Industrial Park is home to several of the region's largest manufacturing employers and other businesses, employing approximately 300 people. Stormwater from across the site is causing erosion that effects one area acutely, but upcoing regulatory changes will soon have an efffect on all properties due to the high levles of impermeable surface. BDCC Holdings II, developer of the most impacted site, will partner wiht the Town of Rockingham to address stormwater handlign at the Rockingham Industrial Park.  The project will involve design and engineering, permitting and the navigation of an evolving regulatory landscape as well as identifying funding resources that can enable creative solutions to collective challenges.</t>
  </si>
  <si>
    <t xml:space="preserve">Expand WSWMD's food scrap composting facility capacity by installing a state-of-the-art enclosed composting facility. The existing compost facility is out doors, and turns windrows with a loader. The new system would be installed in a fabric building, and utilize "aerated static pile" (ASP) to significantly accelerate the composting process, and increase the processing capacity of the site. A compost heat recovery system from Agrilab Technologies, a Vermont company, would be installed with the ASP to recover heat from the process and use that air to further accelerate the composting process, and to dry final compost product for more efficient screening. The VT Clean Energy program considers this to be renewable energy, and the technology is operating on several Vermont farms.  </t>
  </si>
  <si>
    <t xml:space="preserve">WheelPad L3C manufactures universally designed home attachments, and accessible tiny homes in the most sustainable way possible. www.WheelPad.com
Project to acquire and fitup manufacturing facility in Wilmington.  
   </t>
  </si>
  <si>
    <t>We are asking for funding to replace our antiquated inefficient oil
burning heating system with an energy efficient wood chip fired steam boiler system. The system will
include instillation of a biomass boiler, an LP boiler backup and an exterior wood chip silo. The entire
project will include the project management, engineering, boiler instillation, piping instillation,
demolition of the existing boiler system and piping, a light remodel of the boiler room, remediation of
the underground oil tank, electrical and control work for boilers. Why do we need this heating system upgrade? The health care and
social service providers who lease space in our buildings serve the needs of the community of Bellows
Falls and its surrounding communities in Windham County. As a qualified census tract, we know that at
least 50% of the households have an income less than 60% of the Area Median Gross Income. Our
tenants provide employment for an average 85 employees making the center one of the larger
employers in the area. Many of our tenants were impacted by COVID. We are concerned about the
sustainability of the operations of Greater Rockingham Area Services. Due to largely antiquated building
infrastructure, we see constantly rising operating costs. A project that could have positive impact with
lasting benefits to our operations would be the total upgrade of our heating system and boiler room. A
positive operating impact for us allows us to retain the existing tenants and the jobs and services they
provide. The positive impact of us remaining operational expands beyond our campus to the local
economy and to the state with a reduction in carbon emissions.  To aid with the creation of a capital improvement plan for our
main building, in the Fall of 2020 we hired the engineering firm of Dubois and King to complete a
mechanical systems assessment. The assessment reported on the condition of the buildings mechanical
systems, described system deficiencies, and made recommendations for upgrades or improvements.
The final report highlighted many significant needs. The project that rose to the top as being most
necessary and most potentially transformational was the replacement of our existing 33-year-old and
58-year oil fired boilers which currently only fire with # 4 fuel. Dubois and King made two
recommendations, a Biomass System, or a new oil-fired boiler. A unanimous board decision was made
to pursue the biomass system based upon the projected annual savings in energy costs and our desire
to reduce our carbon footprint. The system proposed by Dubois and King is a biomass boiler sized for
approximately 70% of the building peak heating demand. This boiler would meet approximately 90% of
the annual heating load. A secondary LP gas boiler would be installed and operate only during periods of
extreme cold, approximately 10% of the heating season and be able to provide full redundancy if the
biomass boiler needed to be taken offline. Wood chips would be the fuel source for the biomass boiler.
A wood chip silo unit would be installed as well.</t>
  </si>
  <si>
    <t>Regionwide assessment of water and wastewater needs for village and downtown development.</t>
  </si>
  <si>
    <t>High Street &amp; Green is planning building improvements including solar array, heat pump HVAC system, facade enhancements, in the next phase of development at 22 High Street. This project is part of a multi-million dollar renovation conducted by High Street &amp; Green in order to acquire the property; to create the Hatchspace workshop, offices and classrooms; and to renovate offices and exhibit space for VCP.</t>
  </si>
  <si>
    <t>The Retreat Farm Market and Food Center project received $3 million in congressionally directed spending in spring 2022 as part of the $167 million in federal assistance requested by Sen. Patrick Leahy for Vermont. With renovations to be phased over several years, these funds will allow Retreat Farm to acquire and redevelop the adjacent 34,000 sq ft Grafton Village Cheese Factory into a new Market and Food Center which will benefit residents, tourists, and strengthen the local food system.</t>
  </si>
  <si>
    <t>Our Scoping Study has recently been finalized. We will be moving forward to seek funding for design and construction of our Hazard Mitigation Project in the Village of Jacksonville.                                                                                                                                                                          This very complicated ongoing project made the following progress in 2020:
-Engineering firm continues to work on Scoping Study
-A team was put together to work on various projects that could use WISPr funding to implement, but scoping and engineering needs to be completed before the projects can move to construction.  Funding for scoping and engineering is being sought, discussions with property owners is on-going.
Of course the pandemic slowed things down quite a bit in 2020.  The pandemic also had an impact on the FEMA buyout of a property, the real estate market has sky-rocketed and the owner is reconsidering the buyout at this time.
In 2022 we expect to put the culvert replacement project and widening of the river out for construction bid.</t>
  </si>
  <si>
    <t xml:space="preserve">Previously known as the Winston Prouty Campus Development, the Prouty-Delta Development Initiative has moved ahead with an MOU between the two major property owners. The Winston Prouty Center and Delta Vermont are the partners that form the Prouty Delta Development Initiative (PDDI). </t>
  </si>
  <si>
    <t>Redevelopment of Industrial Properties on Island St. - Robertson Paper Co. remediated Brownfield available July 1, 2019; Potential involvement of abutting industrial properties for redevelopment in food or high tech or professional office buildings; Town Water and Sewer with ample flow through capacity and BOD capacity                                                                                                        This project includes:
 1) Bellows Falls Area Development Corporation (BFADC) acquiring 4 Island St (NAPA Buildings) and performing environmental assessment, clean-up and demolition
 2) Combining 4 Island St remediated Brownfield with the 10 Island St property BFADC (via Island Holdings LLC) already owns through re-parcelization, and combining it with portions of the Bridge St Parking Lot (through Public Private Partnership with the Town of Rockingham (or before the Brownfields work and including these other two parcels in the assessment and clean-up
 3) Developing two (2) mixed-use 3 or 4 story buildings, commercial on the lower level and residential on the upper levels
 4) See Island St streetscape improvements under new CEDS project for Island St widening, pedestrian facilities, and Water/Sewer/Stormwater update and extension</t>
  </si>
  <si>
    <t xml:space="preserve">    </t>
  </si>
  <si>
    <t xml:space="preserve">Provide the total project cost, include a simple sources and uses chart, describe the amount of funds/financing that have been identified and include a clear status of the funds (Received, committed, applied for, identified, etc.) including the dates of receipt, commitment, application, expected distribution, etc. Clearly identify any funding gap. </t>
  </si>
  <si>
    <t>The Vermont Farmers Food Center Heart of Vermont Agriculture Produce Packing Center and Commercial Kitchen Center
Systems</t>
  </si>
  <si>
    <t>Rutland City Berwick Site</t>
  </si>
  <si>
    <t>Setting the Stage for the Future:  The Renovation and Restoration of Rutland’s Historic Paramount Theatre</t>
  </si>
  <si>
    <t>Town of Killington Municipal Water System and Killington Road Renovation</t>
  </si>
  <si>
    <t>Wallingford Block</t>
  </si>
  <si>
    <t>Proctor Marble Museum Building</t>
  </si>
  <si>
    <t>Regenerative Land Holdings (Bhakta Spirits)</t>
  </si>
  <si>
    <t>Misty Acres Childcare Center &amp; Preschool</t>
  </si>
  <si>
    <t>Airport Business Park Phase II</t>
  </si>
  <si>
    <t>Horizons Early Learning Center-Allen Street Expansion</t>
  </si>
  <si>
    <t>Other: 
Agricultural Infrastructure</t>
  </si>
  <si>
    <t>General 
Development</t>
  </si>
  <si>
    <t>Arts; Historical Renovation</t>
  </si>
  <si>
    <t>Site Development</t>
  </si>
  <si>
    <t>Childcare</t>
  </si>
  <si>
    <t>Site/Facility Development for Specific Business</t>
  </si>
  <si>
    <t>Heidi Lynch, 
VT Farm &amp; Food Center</t>
  </si>
  <si>
    <t>Justin Belden,
Belden Company</t>
  </si>
  <si>
    <t>Eric Mallete, Paramount Theatre</t>
  </si>
  <si>
    <t>Chet Hagenbarth, Town of Killington</t>
  </si>
  <si>
    <t>Michelle Kenny</t>
  </si>
  <si>
    <t>Travis Samuels, Zion Growers</t>
  </si>
  <si>
    <t>Daniel Norwood</t>
  </si>
  <si>
    <t>Tearsa Brannock</t>
  </si>
  <si>
    <t>David Loseby</t>
  </si>
  <si>
    <t>Jody Smith, Horizons Early Learning Center</t>
  </si>
  <si>
    <t>PO Box 1008, 251 West Street, Rutland VT 05701
hlynch@vermontfarmersfoodcenter.org
802-342-4219</t>
  </si>
  <si>
    <t>15 Belden Road, Rutland, VT 05701
justin@beldencompany.com
8027739004</t>
  </si>
  <si>
    <t>30 Center Street, Rutland VT  05701
eric@paramountvt.org
(802) 775-0570</t>
  </si>
  <si>
    <t>2706 River Road, Killington, VT
manager@killingtontown.com
(802) 422-3241</t>
  </si>
  <si>
    <t>15 South Main Street, Wallingford, Vermont 
mkenny@kennygatos.com
802-855-8940</t>
  </si>
  <si>
    <t>52 Main Street, Proctor, VT
ziongrowers@gmail.com</t>
  </si>
  <si>
    <t>1 Brennan Cir, Poultney, VT 05764
dan@bhaktaspirits.com
(802) 557-1488</t>
  </si>
  <si>
    <t>abcearlyeduvt@aol.com
(802) 265-4130</t>
  </si>
  <si>
    <t>364 Innovation Drive, North Clarendon, VT
dloseby@tuttlepublishing.com
802.773.8930</t>
  </si>
  <si>
    <t>117 West Street, Rutland, VT 05701
jody@horizonselc.com
802-773-5300</t>
  </si>
  <si>
    <t xml:space="preserve">The Vermont Farmers Food Center’s (VFFC) shovel-ready project is the construction of the Heart of Vermont Agriculture (HoVA) Produce Packing Center and Commercial Kitchen Center at a former industrial site at 251 West Street in Rutland. These two facilities will form the HoVA Food Hub. By repurposing an existing structure on VFFC’s property into the 5400 square foot Produce Packing Center, the project will revitalize an urban industrial site and provide local specialty crop producers the much-needed infrastructure for aggregation, packing, processing, storage, and delivery to expand their markets to wholesale produce buyers in the region and beyond. Through the adaptive reuse of one of the former Lincoln Iron Works structures, VFFC will transform the 4400 square foot building into the Commercial Kitchen Center. The building will house a commercial product development and production kitchen, a meat cutting, packing, and curing room, and a second kitchen specifically for culinary jobs training. The commercial product development kitchen and meat cutting-packing room will have space, equipment, and storage for rent to value-added food entrepreneurs. The culinary training kitchen will hold cooking, nutrition, and food safety classes to prepare people for jobs in the foodservice industry. </t>
  </si>
  <si>
    <t>The Berwick Site is a vacant commercial property located in the heart of Rutland's downtown. This location had been under contract for a prospective hotel development project which pulled out due to COVID-19 economic impacts. The Beldens are the current owners and would like to remediate existing brownfield conditions and develop the site into a hotel as was previously proposed.</t>
  </si>
  <si>
    <t xml:space="preserve">Renovations and restorations of Rutland‘s Paramount Theatre retain our historical elements, complementing the previous work on the historic auditorium, and creates world-class patron experiences that will include energy-efficient HVAC upgrades, ADA-accessibility, and creation of two new 3,000 square foot multi-use venues. These flexible spaces, identified as a critical community need, are intended for community-wide use, will host meetings, workforce development trainings, performances, and civic engagement events, bringing thousands of additional patrons through our doors, greatly enhancing current programming that brings live performances, and a diverse variety of programming to over 60,000 patrons each year.  This project positions the Theatre for continued success and future growth and expands services and employment.  This project is fully designed, and in the final engineering phase, and has a total budget of $6M. A multi-phased two-year construction schedule is intended to start in early 2023.  Total Capital Funds on hand total $3.4M.  The Paramount is a powerful economic engine for the Downtown, City, and Region that has and will continue to inspire additional economic development initiatives as it continues to play a vital role in support of Rutland County’s growth and redevelopment. </t>
  </si>
  <si>
    <t xml:space="preserve">At present time, Killington does not have municipal water. Multiple properties along the Killington Road are presently experiencing significant water quality issues, including the presence of PFOAs, along with unsatisfactory fire suppression flows. With a municipal water system and an updated Killington Road design, a new Resort Village can be developed which will benefit Vermont.  The developer of the proposed Resort Village at the Killington Ski Area is willing to enter into a public/private agreement whereby the developer contributes its fully approved Valley Well Water system to the Town of Killington. The Town will upsize the system to include distribution of potable water down the Killington Road. This Valley Well Water system has been designed. Source and construction permits have been received. After the system is upsized to meet the needs of the Town and amended permits are received, this water system project is shovel ready. The proposed water system will be designed in a way that users will pay a use fee, similar to the public sewer system and fee schedule already in place in Killington.  The Killington Road, the main artery in town leading from Route 4 to the largest ski area on the East Coast, requires a redesign after 40 years to better support new infrastructure, growth and pedestrian and bus use. With a municipal water system, coupled with a redesigned Killington Road, the community will see growth and the development of a Resort Village at the base of the ski area will bring economic development to the entire Central Vermont region.  The Town of Killington is located in the center of the State and that is symbolic because Killington truly is at the heart of the economy of Central Vermont, with hundreds of businesses and thousands of employees reliant on the year-round business generated by the Resort. The Town of Killington needs to have an updated Killington Road and a municipal water system in order to encourage development, including a Village development at the base of the Resort. The Town of Killington Select board would build into its annual budget maintenance of the redesigned Killington Road. It is projected that the increase to the Grand List and tax base that will be created as a result of this proposed water system and redesign of the Killington Road will more than cover the costs of maintenance of the project. </t>
  </si>
  <si>
    <t>"The Wallingford Block" is a historic 1824 building at the only 4-corner intersection in Wallingford, Vermont, in a designated historic village on Route 7.  When purchased in 2018, it was in terrible disrepair, with structural defects and in a condition that was dire.  Since that time, I have renovated it one section at a time, as follows (non-exhaustive list): 
- Structural improvement with new footings and steel support beams to restabilize the building; 
- Restore original widow sashes with preservationist; 
- Repair/replace rotten exterior cornerstones, blockings and siding; 
- Paint the original Block; 
- Restore basement and old thrift shop to a new bakery and coffee shop; 
- Completely renovate the 2nd story and install all infrastructure (heating/plumbing/electrical/ insulation/sheetock/fire systems) as well as re-level the floors; 
- Create four business spaces; 
- Open 3 new businesses in the 2nd story with two bathrooms 
The goal now is to complete the 3rd story, return it to the Community Center it once was, install an elevator and a kitchen, so it is a fully functional community event space.</t>
  </si>
  <si>
    <t xml:space="preserve">Zion Growers has puchased the Vermont Marble Museum building from the Vermont Preservation Trust in 2022 to open a hemp processing facilitythe aim at opening a hemp processing facility while keeping the museum in operation.  This facility will benefit hemp producers throughout the region and revitalize a stalled industrial asset in the heart of the Proctor community. </t>
  </si>
  <si>
    <t xml:space="preserve">Green Mountain College closed its doors in 2019. It was purchased at auction in September 2020 and is owned by RLH.  This is a town and surrounding area whose lifeblood was this college. When the student population of 700 (20% of Poultney) disintegrated, it cratered the commerce and energetic livelihood of the surrounding area.  The goal for what was Green Mountain College, is to develop the campus into a transformational hub of economic activity and education that has an outsized, stimulative impact on the region. The campus will become a destination for locals and out of towners from far and wide. RLH is going to turn the 155 acre campus into a community complex that unites an array of experiences in hospitality, entertainment, culinary art, and recreation. This will combine outdoor and indoor activities that should at least include a garden, farm, trail network, gym, pool, equestrian center, hotel, spa, restaurant, brewery, roastery, marketplace, brand experience museum, residences, grade school, Masters-level program in food and beverage education, and start-up incubator for young and aspiring talent. In order to achieve this transformational change on the region the campus will undergo a $100 Million multiphase redevelopment that begins by focusing on the hospitality sector. This project aims to preserve and repurpose the existing infrastructure of the campus, buildings with historical significance and architectural beauty, by renovating and modernizing while preserving the facades. This first phase will focus on morphing the 2 main buildings that greet visitors as they drive down Main Street Poultney into a 100 room hotel and spa and simultaneously reconstructing one of the major dormitories into a 13 unit apartment building. </t>
  </si>
  <si>
    <t xml:space="preserve">Funding is needed to fill the financing gap in construction and renovation to build a much-needed childcare center in Fair Haven, which will serve families of all incomes throughout the county. </t>
  </si>
  <si>
    <t>Funding was identified in 2022 to extend the water infrastructure from Phase I of the Airport Business Park to Phase II.  Phase I is almost entirely developed and, in order to meet the demands for manufacturing and warehouse space in Rutland County, Phase II is primed and ready for development pending the extension of the water line.  Further funding is needed to overcome the gap in construction costs to make development feasible for interested developers, creating an opportunity to develop a modern, dynamic commercial business zone that meets the needs of growing area businesses.</t>
  </si>
  <si>
    <t xml:space="preserve">We purchased a building in 2020 (closed on it in 2021) to expand our program.  In the new building we will be able to provide care for infants thru after school. We are currently housed in a rental space in the lower level of a church. This has proven to be a great location for our preschool program, however because the space is "below grade" and there are only 2 toilets our growth potential is limited, as we are not permitted to have infants or toddlers. The new location is perfect, but the building needs extensive renovation to meet Licensing criteria and to create a high quality early learning center for infants through preschool.  Some of the renovations are complete, but we have met with many delays and construction "surprises," as well as increases in supplies due to COVID (and inflation).    </t>
  </si>
  <si>
    <t>PRIORITY RANKING</t>
  </si>
  <si>
    <t>Fonda Site</t>
  </si>
  <si>
    <t>Brigham Academy</t>
  </si>
  <si>
    <t>24 Maple</t>
  </si>
  <si>
    <t>Franklin Village Water System</t>
  </si>
  <si>
    <t>Highgate Village Core</t>
  </si>
  <si>
    <t>Perley Block</t>
  </si>
  <si>
    <t>Richford Streetscape</t>
  </si>
  <si>
    <t>Montgomery Village Septic System</t>
  </si>
  <si>
    <t>St. Albans Town Industrial Park</t>
  </si>
  <si>
    <t>Healthy Roots Collaborative</t>
  </si>
  <si>
    <t>Abenaki Tribal Headquarters Renovations</t>
  </si>
  <si>
    <t>Bank Building in Richford</t>
  </si>
  <si>
    <t>Cadillac Motel</t>
  </si>
  <si>
    <t>Champlain Theater, Swanton</t>
  </si>
  <si>
    <t>Collaborate with VT DOL</t>
  </si>
  <si>
    <t>Common School (Fairfield)</t>
  </si>
  <si>
    <t>Enosburgh Streetscape</t>
  </si>
  <si>
    <t>Fourth Street Property (Swanton)</t>
  </si>
  <si>
    <t>Franklin County State Airport</t>
  </si>
  <si>
    <t>Georgia South Village</t>
  </si>
  <si>
    <t>Habitat for Aviation</t>
  </si>
  <si>
    <t>MVRT &amp; LVRT Improvements</t>
  </si>
  <si>
    <t>Main Street Water/Sewer Project</t>
  </si>
  <si>
    <t>Northwest Communications Union District</t>
  </si>
  <si>
    <t>Richford Post Office</t>
  </si>
  <si>
    <t>Richford Senior Housing</t>
  </si>
  <si>
    <t>Riviere Hotel (Swanton)</t>
  </si>
  <si>
    <t>St. Albans Bay Dock Upgrades</t>
  </si>
  <si>
    <t>Swanton Recreation Center</t>
  </si>
  <si>
    <t>West Berkshire Rd Waterline Replacement</t>
  </si>
  <si>
    <t>WorkWright Vermont</t>
  </si>
  <si>
    <t>General Development: Industrial, Commercial, Residential, Mixed</t>
  </si>
  <si>
    <t>Infrastructure: Water, Wastewater, Broadband, Transportation, Public Facility, Other</t>
  </si>
  <si>
    <t>Other: Food Systems/Security</t>
  </si>
  <si>
    <t>Infrastructure: Water Wastwater, Broadband, Transportation, Public Facility, Other</t>
  </si>
  <si>
    <t>City of St. Albans</t>
  </si>
  <si>
    <t>Northwest Regional Planning Commission (NRPC), 75 Fairfield St., St. Albans, VT 05478</t>
  </si>
  <si>
    <t>Town of Franklin</t>
  </si>
  <si>
    <t>Town of Highgate</t>
  </si>
  <si>
    <t>Franklin County Industrial Development Corporation (FCIDC), 2 N. Main St., 4th Floor, St. Albans, VT 05478</t>
  </si>
  <si>
    <t>Town of Richford</t>
  </si>
  <si>
    <t>Town of Montgomery</t>
  </si>
  <si>
    <t>Franklin County Industrial Development Corporation (FCIDC), 2 N. Main St., 4th Floor, St. Albans, VT 05478.</t>
  </si>
  <si>
    <t>Abenaki Nation of Missisquoi</t>
  </si>
  <si>
    <t>Swanton Enhancement Project</t>
  </si>
  <si>
    <t>Town of Georgia</t>
  </si>
  <si>
    <t>Beth White, Co-owner</t>
  </si>
  <si>
    <t>Village of Enosburg Falls</t>
  </si>
  <si>
    <t>NWCUD</t>
  </si>
  <si>
    <t>Village of Swanton</t>
  </si>
  <si>
    <t>Town of St. Albans</t>
  </si>
  <si>
    <t>Town of Swanton</t>
  </si>
  <si>
    <t>Marcelle Bunbury-Whitcomb, Owner</t>
  </si>
  <si>
    <t>Dominic Cloud, City Manager, PO Box 867, St. Albans, VT 05478, 802-524-1500 ext. *254, d.cloud@stalbansvt.com</t>
  </si>
  <si>
    <t>Lisa Larivee, Town clerk/Treasurer, PO Box 82, Franklin VT email: townoff@franklinvt.net  802-285-2101</t>
  </si>
  <si>
    <t>Heidi Britch-Valenta,Town Administrator, 2996 VT Route 78, Highgate, VT 05459, hbvalenta@highgatevt.org or 802-868-4922</t>
  </si>
  <si>
    <t>Franklin County Industrial Development Corporation (FCIDC), contact Tim Smith, 802-542-2194 or tim@fcidc.com.</t>
  </si>
  <si>
    <t>Michael Olio, Richford Town Administrator,
edc@richfordvt.org</t>
  </si>
  <si>
    <t xml:space="preserve">Charlie Hancock, Chair of the Montgomery Selectboard, at 802-326-4719 or montgomeryselectboard.charlie@gmail.com </t>
  </si>
  <si>
    <t>Northwest Regional Planning Commission, contact Catherine Dimitruk, cdimitruk@nrpcvt.com, 802-524-5958</t>
  </si>
  <si>
    <t>Liz Curry, Consultant
 802-578-5793
 lcurry@commonlandsolutions.com</t>
  </si>
  <si>
    <t>Michael Olio, Town Administrator
Town of Richford
edc@richfordvt.org</t>
  </si>
  <si>
    <t>Champlain Housing Trust</t>
  </si>
  <si>
    <t>Gordon and Debbie Winters
Swanton VT</t>
  </si>
  <si>
    <t xml:space="preserve">Franklin County Industrial Development Corporation (FCIDC), contact Tim Smith, 802-524-2194, tim@fcidc.com, or Northwest Regional Planning Commission (NRPC), contact Catherine Dimitruk 802-524-5958, cdimitruk@nrpcvt.com </t>
  </si>
  <si>
    <t xml:space="preserve">Greta Brunswick
gbrunswick@nrpcvt.com
</t>
  </si>
  <si>
    <t>Joel Clark
Swanton, VT</t>
  </si>
  <si>
    <t>Amber Baker
47 Town Common Road
Georgia, VT
(802)524-3524</t>
  </si>
  <si>
    <t>Beth White
beth@bigpicturelearning.org</t>
  </si>
  <si>
    <t>Mark S. Fitzgerald, Property Management Section Chief, PPAID, Rail/Aviation Bureau, Vermont Agency of Transportation, 802-828-0451 or mark.fitzgerald@vermont.gov</t>
  </si>
  <si>
    <t>John Dasaro, Village Manager, 42 Village Dr. Enosburg Falls, VT 05450</t>
  </si>
  <si>
    <t>Sean Kio, Executive Director</t>
  </si>
  <si>
    <t>Franklin County Industrial Development Corporation (FCIDC), contact Elisabeth Nance, 802-542-2194 or elisabeth@fcidc.com.</t>
  </si>
  <si>
    <t>Brendan Deso</t>
  </si>
  <si>
    <t>Joel Clark / Betsy Fournier</t>
  </si>
  <si>
    <t xml:space="preserve">This is being developed as a small business park.  The proposed site plan shows three facilities on the site.  St. Albans City recently completed the sale of the site to a developer who will then lease part of it for the Railroad Dispatching Center, which plans to construct a 10,000 sq. ft. building to house operations.  The project includes contamination clean-up for the entire lot in hopes of developing the remaining two lots with a focus on housing. </t>
  </si>
  <si>
    <t>A former middle school, Brigham Academy, was vacated in 1986 when the adjacent elementary and middle school was opened.  A private developer is evaluating the property with an eye to converting it to much-needed senior housing.  A preliminary set of plans for the building are available.  The building has had little or no activity since its closure in 1986; the Town has made an effort to maintain the structure, which included putting a new roof on it and boarding up the windows so it remains in good structural condition.</t>
  </si>
  <si>
    <t xml:space="preserve">This apartment complex is located on the former site of the St. Albans Gas and Light Plant, which produced coal tar as a byproduct.  The additional assessment and anticipated cost of the clean-up of the site are deterrent to investors who would otherwise be interested in making upgrades to neighborhood housing units.  This project is seeking funds and interested parties in order to upgrade available housing stock. </t>
  </si>
  <si>
    <t>Drill a secondary water source as mandated by the State of VT for the Franklin village water system; where the current spring has depleted volume and does not produce sufficient water to cover needs.   Construct a building to house the treatment equipment and pumps needed.  Installation of water line from the well site to connect to the main water lines serving the village supply.  During a State sanitary survey, the State found a significant deficiency in the spring yield.</t>
  </si>
  <si>
    <t>Highgate has purchased a prominent lot in the center of Highgate Village, known as the Machia property, for redevelopment.  This property adjoins a municipally owned parcel and together they comprise 2.14 acres of lands in the Designated Village Center.  The village Core Master Plan (VCMP) Committee has performed multiple studies and is moving into design for the property.  The library is working with a VHCB REDI grant to hire a specialist to create a capital campaign framework for the new library.  They are also working with a VCDP Infrastructure Planning Grant of $30,000 to complete site analysis, structural assessment on the historic Stinehour Hotel, and to create schematic design for the new library.  The library hopes to bring this request to voters in March 2024.</t>
  </si>
  <si>
    <t>FCIDC has gotten the property listed on the National Register of Historic Place, which made it eligible for $250,000 in federal tax credits.  Redevelopment will include 2 retail spaces and office space; the existing apartments will remain with additional units coming online as part of Phase II.</t>
  </si>
  <si>
    <t>Richford is working with Northwest Regional Planning Commission on a streetscape project that focuses on the downtown area.  Funding was received from the Municipal Planning Grant Program and two outreach sessions.</t>
  </si>
  <si>
    <t>Replacement of 165 on-site septic systems for properties in the Village &amp; Center with a Town owned/ operated low pressure sewer &amp; treatment system to serve the future Town needs.
The system will be designed to support both present needs and future growth in these areas (increasing capacity for existing businesses and residences and for future build-out).</t>
  </si>
  <si>
    <t xml:space="preserve">FCIDC has invested more than $3.5 million into the St. Albans Town Industrial Park and needs an additional $1 million to finish the infrastructure.  FCIDC has secured funding through Northern Border Regional Commission and the USDA Rural Business Development Grant program to fund engineering and permitting costs to make two lots ready for development.  FCIDC is in discussions with several businesses who have expressed interest in locating in the park.   </t>
  </si>
  <si>
    <t xml:space="preserve">Healthy Roots Collaborative (HRC) works to improve food access, provide local farm and food education, assist farms reaching new markets, and develop essential infrastructure that supports farm viability – all of which directly impacts the health and wellness of our Northwest (Franklin/Grand Isle counties) Vermont communities.  Healthy Roots has been instrumental in supporting and expanding entrepreneurship efforts of farm and food business through their work with regional farmers markets, institutional and small retail buyers, and distribution services.
Early on, HRC was very fortunate to have partnered with the Northwestern Medical Center (NMC).  HRC was housed at the medical center and was a part of the healthy living initiative, RISE VT, at the hospital. Annually, HRC received $165,000 from NMC while housed there. In the last year HRC transitioned out of NMC and saw their annual contribution drop to $80,000. Along with this drop in funding, HRC relocated offices to FCIDC and fiscal oversight to Northwest Regional Planning Commission.  NRPC and FCIDC were notified in March of this year, that because of the financial condition of NMC due to many factors including COVID-19, HRC would not see a 2021 contribution from the hospital. </t>
  </si>
  <si>
    <t>The Abenaki Nation of Missisquoi has hired a consultant to help renovate both buildings on the Grand Avenue property in Swanton.  In response to COVID, the existing food pantry, housed in the main building, had to expand.  This crowded out other programs and services.  The plan is to renovate the back building so that it can be used for the after-school program and other events and to rehab the front building into a more efficient food pantry with a more efficient kitchen.  There are also plans to create a community garden on the property.  The consultant, Liz Curry, estimates the total cost of the project will be approximately $800,000.  The Town of Swanton has submitted a CDBG planning grant application.</t>
  </si>
  <si>
    <t>This building in Main Street is currently privately owned but the owner is willing to sell.  Could be mixed-use with retail/restaurant on the first floor and apartments on 2nd and 3rd floors.</t>
  </si>
  <si>
    <t>This is a CHT project where they would purchase the motel and convert it into a motel model to support homelessness.</t>
  </si>
  <si>
    <t>Located in the heart of downtown Swanton, this historic structure is being rehabilitated to house retail space that will help support a Designated Village Center and local small businesses; vacant for years the new owner is committed to rehabilitating the building. Coupled with its location, at approximately 3,500 sq. ft. this building has a lot of potential and would help Swanton revitalize its downtown and a historic structure.</t>
  </si>
  <si>
    <t xml:space="preserve">Due to a cut in state funding the local Workforce Investment Board (WIB) Coordinator position was eliminated.  Regional interested parties including NRPC, FCIDC, CCV, local high schools and Northwest Tech Center are seeking alternative funding to re-establish the position.  The Franklin/Grand Isle Workforce Investment Board (FGIWIB) was one of the most successful WIBs in the State, but the position was totally dependent on State funding.   One half of State funding came from a Next Generation Internship grant and the other portion came from the Dept. of Labor for the WIB position; both sources were eliminated in 2019. 
If the region had had a WIB Coordinator in place over the last year we feel there could have been better coordination between employers and prospective employees.  The pandemic has shown the value of having a liaison in place to assist those on both sides of the hiring process navigate challenges and realize opportunities more easily.  </t>
  </si>
  <si>
    <t>Greta Brunswick of Northwest Regional Planning is working with Fairfield on this project.</t>
  </si>
  <si>
    <t>In 2019 the Village of Enosburg Falls successfully applied for a Better Connections grant to promote economic development and community health-focusing on strengthening the tourism and recreation economy and developing a coordinated marketing identity for the Village Center.  Concepts included in the project are streetscapes and community enhancements in and around the designed village such as promoting complete streets, access management, improved multi-modal connections, beautification, wayfinding, and storefront façade enhancements.</t>
  </si>
  <si>
    <t>This property is located in Swanton along the Lamoille Valley Rail Trail making it a key location in the region.  Currently owned by the Town, a group of citizens has presented plans for potential development to the Town Selectboard.</t>
  </si>
  <si>
    <t xml:space="preserve">The Town of Highgate and the Village of Swanton are collaborating to extend water and sewer from Swanton to the Franklin County State Airport in Highgate and to the proposed industrial park adjacent to the airport.  Franklin County has no vacant industrial space and turns away potential businesses regularly for that reason; the region continues to have a strong manufacturing base and with its proximity to Canada, and the number of businesses looking to enter the US market, the industrial park is ideally situated.  We have also seen Chittenden County businesses look to Franklin County as space availability becomes tighter in that county.
</t>
  </si>
  <si>
    <t xml:space="preserve">This is a collaboration between the Town of Georgia, VTrans, and Northwest Regional Planning Commission and includes: 
o Upgrades to the US-7/VT104-A intersection, which will remove the VT-104A right turn slip lane and install a new traffic signal (roundabout is being considered.)
o Updates to the I-89 northbound ramps and Skunk Hill Road intersection, where a new connected traffic signal and left turn lane on the I-89 northbound off ramp will be installed.
o Relocation of the Park and Ride, which will move and expand the existing Park and Ride to a new location within the existing highway right-of-way.  All aspects of the project will integrate stormwater mitigation and a sidewalk network into design.
</t>
  </si>
  <si>
    <t>Located in the former Habitat for Humanity site at the Franklin County State Airport in Highgate, Habitat for Aviation is seeking funding to renovate the existing structure into location that will support the next generation of aviation maintenance technicians and avionics specialists through apprenticeship opportunities.</t>
  </si>
  <si>
    <t>Franklin County hosts the Missisquoi Valley Rail Trail (MVRT) and a portion of the Lamoille Valley Rail Trail (LVRT), which intersect in Sheldon.  Given the physical and economic impacts the completed MVRT has had and the impacts of a completed LVRT, a collaborative effort that includes Northwest Regional Planning Commission, RiseVT, Franklin County Industrial Development Corporation, VAST, and neighboring municipalities continues to seek funding sources to maintain and upgrade portions of the Missisquoi Valley Rail Trail and the Lamoille Valley Rail Trail.</t>
  </si>
  <si>
    <t>Replace an existing water line while adding an additional water line from Village Dr to Water Tower Rd.  Replace existing sewer line from Orchard St to Water Tower Rd.</t>
  </si>
  <si>
    <t>NWCUD represents the majority of communities in Franklin and Grand Isle counties and seeks to increase access to reliable broadband to residents and businesses within those communities.  NWCUD is currently looking for an anchor tenant and is working with communities and utilities to identify pole locations.</t>
  </si>
  <si>
    <t xml:space="preserve">NorthCountry Federal Credit Union is opening a branch in this location on Richford’s Main Street.  They will be moving into the first-floor space formerly occupied by Franklin Northeast Supervisory Union.  This project is a public-private partnership between NorthCountry and the Town of Richford, who owns the building.  NorthCountry hopes to be in the space by March 1, 2023.  Design work is complete while asbestos reporting is due at any time.   </t>
  </si>
  <si>
    <t>There is a need for Senior Housing in Richford which would in turn free up some homes in hopes of attracting families to the community.  The vision is to remove an existing blighted apartment house on Main Street and construct a senior housing facility overlooking the river.</t>
  </si>
  <si>
    <t>The Village of Swanton recently purchased this site for mixed-use redevelopment in the Northern Gateway area.  This has been a project long on Swanton’s list and has received funding for the Phase II ESA.  Funding for asbestos abatement has been received via a sub-grant through NRPC’s Brownfields RLF.  Demolition of the existing structure is expected in the late February to early April timeframe.  Minimal archaeological concerns have been raised and should not affect demolition.  This project is in the State’s BRELLA program.</t>
  </si>
  <si>
    <t xml:space="preserve">The Town of St. Albans has several projects in the Bay area:
o Revamping the stone house into a year-round event space to accommodate weekend lake hockey tournaments
o Raising and securing the dock
o Constructing sidewalks from the new Town Hall to the dock
o Making Route 36 a Class 1 Highway.
o Turning the old garage property into a boat/kayak launch to take pressure off Hathaway and to host more fishing derbies
o Extending the rail trail into the Bay
</t>
  </si>
  <si>
    <t>The Swanton Recreation Commission has identified a potential location for an expanded community/recreation center that will allow the commission to better meet the needs of community members.  This is currently in the engineering phase.</t>
  </si>
  <si>
    <t xml:space="preserve">Replace 1000' of water line on W Berkshire Rd as the line is aged and has multiple patches. 
</t>
  </si>
  <si>
    <t xml:space="preserve">This 501(c)(3) organization is located in Fairfax with a mission to push social and economic prosperity by helping trainees to be entrepreneurs, general contractors, carpenters, plumbers, electricians, free of charge to those who qualify.  They ask that those who go through the program pay it forward through Peer Mentoring.  
</t>
  </si>
  <si>
    <t xml:space="preserve">Winooski Main St. </t>
  </si>
  <si>
    <t>Hinesburg Water Supply</t>
  </si>
  <si>
    <t xml:space="preserve">Trader Lane </t>
  </si>
  <si>
    <t>BTV South End transit center, parking garage, housing, and child care</t>
  </si>
  <si>
    <t>Municipal parking component of a hotel and residential condominium project</t>
  </si>
  <si>
    <t>Railyard Enterprise Project</t>
  </si>
  <si>
    <t>Bolton Valley CWS</t>
  </si>
  <si>
    <t>Essex Train Station</t>
  </si>
  <si>
    <t>Community Sewage Disposal System</t>
  </si>
  <si>
    <t>Community Sailing Center Improvements</t>
  </si>
  <si>
    <t>VFW Redevelopment - 
Champlain Housing Trust</t>
  </si>
  <si>
    <t>Richmond Sewer Extension</t>
  </si>
  <si>
    <t>Multi-Generational Recreational Center</t>
  </si>
  <si>
    <t>Petra Cliffs 2.0</t>
  </si>
  <si>
    <t>Perkins Pier Redevelopment</t>
  </si>
  <si>
    <t>infrastructure: transportation</t>
  </si>
  <si>
    <t>Infratructure: Water</t>
  </si>
  <si>
    <t>infrastructure: parking garage and transit center</t>
  </si>
  <si>
    <t>Infrastructure: Water and Sewer</t>
  </si>
  <si>
    <t>infrastructure: Transportation</t>
  </si>
  <si>
    <t>Infrastructure: Sewer</t>
  </si>
  <si>
    <t>General Development: Mixed Use</t>
  </si>
  <si>
    <t xml:space="preserve">Site/Facility Development for Specific Business </t>
  </si>
  <si>
    <t>City of Winooski</t>
  </si>
  <si>
    <t>Town of Hinesburg</t>
  </si>
  <si>
    <t>Town of Williston</t>
  </si>
  <si>
    <t>City of Burlington</t>
  </si>
  <si>
    <t>Bolton Valley Resort</t>
  </si>
  <si>
    <t>City of Essex Junction</t>
  </si>
  <si>
    <t>Town of Westford</t>
  </si>
  <si>
    <t>Lake Champlain Community Sailing Center</t>
  </si>
  <si>
    <t>Town of Richmond</t>
  </si>
  <si>
    <t>Town of Colchester</t>
  </si>
  <si>
    <t>Petra Cliffs</t>
  </si>
  <si>
    <t>Jon Rauscher, Director of Public Works, 655-6410, jrauscher@winooskivt.org</t>
  </si>
  <si>
    <t>Todd Odit, Town Administrator, 482-2281 ext.222 rmarshall@hinesburg.org</t>
  </si>
  <si>
    <t xml:space="preserve">Erik Wells, Town Manager 878-0919, ewells@willistontown.com </t>
  </si>
  <si>
    <t>Samantha Dunn, CEDO - Assistant Director for Community Works, (802) 829-6385,  sdunn@burlingtonvt.gov</t>
  </si>
  <si>
    <t>Chapin Spencer, Public Works Director, 802-863-9094, cspencer@burlingtonvt.gov</t>
  </si>
  <si>
    <t>Leanne Deschenes, Admin Assistant, Bolton Valley Community Water and Sewer, LLC, leanne@boltonvalley.com, (802) 434-6855</t>
  </si>
  <si>
    <t>Regina Mahony, City Manager, 802-878-6944 x 1602, rmahony@essexjunction.org</t>
  </si>
  <si>
    <t>Nanette Rogers, Town Administrator, 878-4587, selectboard@westfordvt.us</t>
  </si>
  <si>
    <t>Owen Milne, Executive Director LCCSC</t>
  </si>
  <si>
    <t>Miranda Lescaze, Director of Real Estate Development, Champlain Housing Trust, 88 King Street, Burlington, VT 05401, miranda.lescaze@champlainhousingtrust.org, (802) 861-7376.</t>
  </si>
  <si>
    <t>Josh Arneson, Town Manager, jarneson@richmondvt.gov, 434-5170</t>
  </si>
  <si>
    <t>Aaron Frank, Town Manager, 264-5500, townmanager@colchestervt.gov</t>
  </si>
  <si>
    <t>Andrea Charest, 105 Briggs Street, Burlington, VT 05401, (802) 657-3872, andrea@petracliffs.com</t>
  </si>
  <si>
    <t>Erin Moreau, Waterfront 
Superintendent &amp; Harbormaster, (802) 316-0263, emoreau@burlingtonvt.gov</t>
  </si>
  <si>
    <t>reconstruct Main St to become more walkable</t>
  </si>
  <si>
    <t>Increase in capacity of municipal water system</t>
  </si>
  <si>
    <t>Trader Lane construction of grid street in Tafts Corners area</t>
  </si>
  <si>
    <t>Housing and parking garage with transit center, daycare, and other uses to support Hula jobs</t>
  </si>
  <si>
    <t>New street to connect Pine St to Battery St</t>
  </si>
  <si>
    <t>New train station for Amtrak service</t>
  </si>
  <si>
    <t>Construction of a large scale community wastewater system</t>
  </si>
  <si>
    <t>protected boat launch with two hoists, an ADA compliant dock connection, fifty-foot-wide boat launch ramp, viewing pier, expanded mooring field and wave attenuator.</t>
  </si>
  <si>
    <t>Mixed-use building. 2 non-profit 
commercial spaces and 38 residential units w/focus on homeless veterans.</t>
  </si>
  <si>
    <t xml:space="preserve">Extending water and sewer into the West Main Street area. </t>
  </si>
  <si>
    <t>Build New Building</t>
  </si>
  <si>
    <t>Revelopment of Perkins Pier</t>
  </si>
  <si>
    <t>Line:</t>
  </si>
  <si>
    <t xml:space="preserve">Little River Clinic Healthcare </t>
  </si>
  <si>
    <t>Orange County Parent Child Center, Randolph</t>
  </si>
  <si>
    <t>Randolph Innovation Hub</t>
  </si>
  <si>
    <t xml:space="preserve">Dan &amp; Whit's Fire Code Compliance </t>
  </si>
  <si>
    <t>Chapman's Place</t>
  </si>
  <si>
    <t>The Space on Main</t>
  </si>
  <si>
    <t>WRJ Redevelopment</t>
  </si>
  <si>
    <t>Rochester North Main Reclamation Project aka BigTown Vermont</t>
  </si>
  <si>
    <t>Historic Telegraph Building Transformation</t>
  </si>
  <si>
    <t xml:space="preserve">Branchwood Housing </t>
  </si>
  <si>
    <t>Rochester Highschool Repurposing</t>
  </si>
  <si>
    <t>Our Lady of Perpetual Help</t>
  </si>
  <si>
    <t>Barker Solar</t>
  </si>
  <si>
    <t>Workforce Development, Business Development</t>
  </si>
  <si>
    <t>General Development: Commercial, Residential, Mixed</t>
  </si>
  <si>
    <t>Workforce, Business Development</t>
  </si>
  <si>
    <t>Infrastructure: Public Facility AND General Development: Commercial, Residential, Mixed</t>
  </si>
  <si>
    <t>General, Site, Business</t>
  </si>
  <si>
    <t xml:space="preserve">General Development </t>
  </si>
  <si>
    <t>General: Commercial, Mixed</t>
  </si>
  <si>
    <t>General Development: Residential, Mixed</t>
  </si>
  <si>
    <t>Andy Barter, abarter@littlerivers.org, Little Rivers Health Care, 146 Mill Street, PO Box 338, Bradford, VT 05033, 802-222-3023</t>
  </si>
  <si>
    <t>Erika Hoffman-Kiess, Executive Director, Green Mountain Economic Development Corporation, 35 Railroad Row, Suite 101, White River Junction, VT 05001 erika@gmedc.com</t>
  </si>
  <si>
    <t>Dan Fraser,319 Main St or PO Box 157, Norwich, VT 05055, dan@danandwhits.com 802-649-1602</t>
  </si>
  <si>
    <t>Appleseed Development LLC; 472 US Route 5 N, Fairlee, VT 05045; Travis Noyes, Jonah Richard</t>
  </si>
  <si>
    <t>Monique Priestley, Executive Director Space on Main, 174 Main St, Bradford, VT 05033 thespaceonmain@gmail.com</t>
  </si>
  <si>
    <t>David Briggs; PO Box 515, White River Jct., VT 05001 davidhotelcoolidge@gmail.com</t>
  </si>
  <si>
    <t>Anni Mackay, Innanood, LLC, PO Box 407, Rochester, VT 05767    (802) 767-9670  anni@bigtowngallery.com</t>
  </si>
  <si>
    <t>Center for Cartoon Studies, PO Box 125, WRJ, VT 05001</t>
  </si>
  <si>
    <t>Town of Rochester</t>
  </si>
  <si>
    <t>Same as above</t>
  </si>
  <si>
    <t>Jonah Richard; 61 N Pleasant St, Apt C, Bradford, VT 05033; (908) 265-2360; jonahhrichard@gmail.com</t>
  </si>
  <si>
    <t>Michelle Ollie, President Center for Cartoon Studies ollie@cartoonstudies.org</t>
  </si>
  <si>
    <t>Mark Rosalbo, Town of Randolph, 7 Summer St, Drawer B, Randolph, VT Mark@randolphvt.org (802) 728-5433</t>
  </si>
  <si>
    <t>Victor Ribaudo (vic.ribaudo@gmail.com); Kathryn Schenkman (kms@penstrokepress.com)</t>
  </si>
  <si>
    <t>Expansion and renovation of a Federally Qualified Health Center primary care clinic in Wells River, VT</t>
  </si>
  <si>
    <t>Develop the Enterprise Center in Randolph as a childcare center</t>
  </si>
  <si>
    <t>Launch an innovation and entrepreneurship hub space in Randolph.</t>
  </si>
  <si>
    <t xml:space="preserve">Address fire code compliance issues as raised by the State Department of Public Safety, Division of Fire Safety: Installation of an alarm system, a second story egress and a sprinkler system. </t>
  </si>
  <si>
    <t xml:space="preserve">To recreate mixed use development on the former site of the Colby Block (destroyed by fire in 2007) in downtown Fairlee. </t>
  </si>
  <si>
    <t>Basement renovation for youth programming</t>
  </si>
  <si>
    <t xml:space="preserve">Redevelopment of the dominant Gates and Coolidge Blocks in the central commercial area of the Designated Downtown district of White River Junction. </t>
  </si>
  <si>
    <t>North Main Street "campus" renovation for hospitality, commercial, arts, and residential</t>
  </si>
  <si>
    <t>Renovation and restoration of the WRJ Telegraph Building to create a production lab, renovated studio space, a gallery and meeting space for collaborative community projects and events.</t>
  </si>
  <si>
    <t xml:space="preserve">Develop 30-40 residential units and commnity space on a brownfield site in Randolph, VT. </t>
  </si>
  <si>
    <t>Adaptive reuse of existing 33,000 sq ft, building into a multi-purpose facility: Childcare, Adult Day Center, Life Long Arts and Learning Center, Private business rentals, healthcare practice</t>
  </si>
  <si>
    <t xml:space="preserve">Repurposing of underutilized Catholic Church retreat center, sanctuary, and/or acreage located in Bradford, Vermont. </t>
  </si>
  <si>
    <t xml:space="preserve">500 KW Solar development constructed on a closed landfill (Brownfields) 22-acre site located at 7412 Rt 113 in Post Mills (Thetford). </t>
  </si>
  <si>
    <t>Site/Facility Development</t>
  </si>
  <si>
    <t xml:space="preserve">Site/Facility Development
</t>
  </si>
  <si>
    <t xml:space="preserve">Site/Facility Development for Specific Business
</t>
  </si>
  <si>
    <t xml:space="preserve">Infrastructure
</t>
  </si>
  <si>
    <t>Site/Facility Development/Equipment Purchase</t>
  </si>
  <si>
    <t xml:space="preserve">Infrastructure, Business Development, Emergency Preparedness
</t>
  </si>
  <si>
    <t xml:space="preserve">Construction of Pickleball Courts
</t>
  </si>
  <si>
    <t>LCIEDC P.O. Box 213, North Hero, VT 05474, Andy Julow, Executive Director</t>
  </si>
  <si>
    <t>Town of North Hero. Corinn Julow, PO Box 38, North Hero, VT, 802-372-6926, townclerk@northherovt.com.</t>
  </si>
  <si>
    <t>Neil and Kelly Gillespie, Neilgsox@yahoo.com (703) 946-0724</t>
  </si>
  <si>
    <t>South Hero Library Foundation for Worthen Library, 28 Community Lane, South Hero, VT 05486</t>
  </si>
  <si>
    <t>Island Pickleball association, PO Box 82, South Hero, VT 05486</t>
  </si>
  <si>
    <t>Ben Doyle, President
Preservation Trust of Vermont 
104 Church Street, Suite 21
Burlington VT, 05401</t>
  </si>
  <si>
    <t xml:space="preserve">Grand Isle County Courthouse,
Joanne Batchelder,
P.O. Box 127,
North Hero, VT  05474
</t>
  </si>
  <si>
    <t>Gina Lewis, PO box 406, Alburgh, VT 05440, (518) 250-6518, hello@alburghfamilyclubhouse.org</t>
  </si>
  <si>
    <t xml:space="preserve">Matthew Bartle, 20 Turtle Bay Ln. South Hero VT 05486, 802-777-4052
Daren Orr, 699 Sand Rd. Colchester, VT 05446, 802-777-0063
Michael Wickenden 14 Melcher Place South Hero, VT 05485
</t>
  </si>
  <si>
    <t xml:space="preserve">Carol Egan, 266 Route 2, South Hero, VT 05486, 802-378-5036
</t>
  </si>
  <si>
    <t xml:space="preserve">North Hero Water Board: Andy Alling, 802-372-6503, aalling456@gmail.com
North Hero Treasurer: Corinn Julow, 802-372-6926, townclerk@northherovt.com
</t>
  </si>
  <si>
    <t xml:space="preserve">Jason Hanny,General Manager, Shore Acres Inn and Restaurant, 202.277.4198. </t>
  </si>
  <si>
    <t xml:space="preserve">Ken Kowalewitz, President/Keagan Calkins, Library Director worthenlibrary@gmail.com, 802-372-6209
</t>
  </si>
  <si>
    <t xml:space="preserve">Tim O'Reilly, IPA President, 1353 Pelots Pt. Rd, North Hero, VT 05474
</t>
  </si>
  <si>
    <t>Preservation Trust of Vermont
104 Church Street, Suite 21
Burlington VT, 05401</t>
  </si>
  <si>
    <t xml:space="preserve">Sandy Gregg, Town of South Hero, 333 US-2, South Hero, VT 05486, frogrock37@gmail.com
</t>
  </si>
  <si>
    <t>Grand Isle County Courthouse,
Joanne Batchelder,
P.O. Box 127,
North Hero, VT  05474</t>
  </si>
  <si>
    <t xml:space="preserve">AFC will construct and operate a non-profit, full day, full year, high quality Early Care and Education (ECE) program in a new, state-of -the-art childcare facility on donated land in Alburgh Village. The program will provide early education and childcare for 62 children from birth to Grade 5 including 16 spaces for infants, 10 for toddlers, 18 for preschoolers, and 18 for school age children. </t>
  </si>
  <si>
    <t>To construct and operate a 50 seat 'brew pub' style restaurant housed in a new 3,500 square foot facility located at 260 U.S. Route 2 in South Hero, Vermont</t>
  </si>
  <si>
    <t xml:space="preserve">Roof Repair or Replacement, Insulation for attic ceiling, additional safety fencing, and storage shed for equipment. </t>
  </si>
  <si>
    <t>To replace a one-mile section of water main pipe along US Route 2 from West View Drive to Hibbard Point Road and construct a water tower on Station Road in North Hero, Vermont.</t>
  </si>
  <si>
    <t>Purchase a new walk-in cooler/freezer combination unit to handle the guest capacity created by the addition of a new lakeside bar/restaurant.  Previous business projections were exceeded by 2.5 times and we are now in need of more storage space for refrigerated and freezer food products.  The lack of this storage space is detrimental to the operations and ultimately the community.</t>
  </si>
  <si>
    <t>Install solar panel array on south facing roof of South Hero’s Worthen Library to generate 85% of annual electrical usage. Install three Tesla Power Walls powered through energy generated by solar panels to act as emergency backup power so the public Library can serve as an energy shelter in case of emergency.</t>
  </si>
  <si>
    <t xml:space="preserve">In partnership with Vt Parks and Rec and the Town of North Hero, build four dedicated pickleball courts in Knight Point State Park. </t>
  </si>
  <si>
    <t>Stabalize, add septic, and refurbish the 1680 square foot boat house to act as a flex facility for smaller events or expansion space for larger events.</t>
  </si>
  <si>
    <t>Restore and revitalize the 1816 South Hero Meeting House also known as the Old White Meeting House to be used as commercial and community space and add a kitchen and addition to make the building fully accesible.</t>
  </si>
  <si>
    <t>Add 14 new parking spaces to the courtehouse lot in the village of North Hero to increase parking capacity for court and commercial activity.</t>
  </si>
  <si>
    <t xml:space="preserve">Morrisville Stowe State Airport </t>
  </si>
  <si>
    <t>Jeffersonville Granary</t>
  </si>
  <si>
    <t>Jeffersonville Village Water Source Upgrades</t>
  </si>
  <si>
    <t>Town of Johnson Light Industrial Park</t>
  </si>
  <si>
    <t>Wolcott Village Wastewater</t>
  </si>
  <si>
    <t>Moscow Mill Restoration and Modernization</t>
  </si>
  <si>
    <t xml:space="preserve">Stowe Downtown </t>
  </si>
  <si>
    <t>Hearthstone Expansion</t>
  </si>
  <si>
    <t xml:space="preserve">Smugglers Notch Scenic Highway Parking and Stormwater Upgrades </t>
  </si>
  <si>
    <t>North Hyde Park Village Wastewater</t>
  </si>
  <si>
    <t>Infrastructure/Site Facility</t>
  </si>
  <si>
    <t>General Development/ Facility Development for Specific Business</t>
  </si>
  <si>
    <t>Infrastructure/General Development</t>
  </si>
  <si>
    <t>Infrastructure/Site Facility Development/Workforce Development</t>
  </si>
  <si>
    <t>Infrastructure  Wastewater</t>
  </si>
  <si>
    <t xml:space="preserve">Vermont Agency of Transportation – Aviation Program
C/O Michele Boomhower, Division Director 
Policy, Planning &amp; Intermodal Development (Aviation, Rail and Public Transit) Division
Michele.Boomhower@vermont.gov
</t>
  </si>
  <si>
    <t xml:space="preserve">Lamoille Economic Development Corporation and Lamoille County Planning Commission.   </t>
  </si>
  <si>
    <t xml:space="preserve">Village of Jeffersonville
 Terry Shaw, Chair, Board of Trustees
 terryshaw@myfairpoint.net
</t>
  </si>
  <si>
    <t xml:space="preserve">Town of Johnson
Brian Story, Town Administrator
Town of Johnson
Office: 802-635-2611
</t>
  </si>
  <si>
    <t xml:space="preserve">Town of Wolcott 
C/O Linda Martin, Selectboard
Linda Martin linda.wolcott.selectboard@gmail.com
</t>
  </si>
  <si>
    <t xml:space="preserve">Town of Stowe Electric Department
Michael Lazorchak, Regulatory Affairs
PO Box 190
Stowe, VT 05672
Phone:  802.253.7215
Email:  mlazorchak@stoweelectric.com </t>
  </si>
  <si>
    <t>Lamoille County Planning Commission 
P.O. Box 1637
Morrisville, VT 05661</t>
  </si>
  <si>
    <t xml:space="preserve">Hearthstone, 317 Stafford Ave, Morrisville VT. 05661
Dale Ward (Operations Manager) 802-851-4269 dward@hearthstonestoves.com  </t>
  </si>
  <si>
    <t xml:space="preserve">Town of Hyde Park
C/O Ron Rodjenski, Town Administrator 
Ron Rodjenski Ron@hydeparkvt.com </t>
  </si>
  <si>
    <t>Ben Waterman
242 VT Route 15 W
Johnson, VT 05656
(802) 752-6955   lamoillebuild@gmail.com  or watermanorchards@gmail.com</t>
  </si>
  <si>
    <t>Seth Jensen, Deputy Director.  
seth@lcpcvt.org
(802) 851-6337</t>
  </si>
  <si>
    <t>The project involves extending the taxiway and expanding the apron.  Also, the Agency of Transportation is pre-permitting two hangar sites at the airport.</t>
  </si>
  <si>
    <t xml:space="preserve">Lamoille Build, LLC plans to revitalize the Jeffersonville Granary property to serve as a vibrant hub for local food businesses, renewing the property’s agricultural legacy.  </t>
  </si>
  <si>
    <t xml:space="preserve">The project involves securing and upgrading a new water source for the Village of Jeffersonville Water System to enable new development and redevelopment in the Village Core.    </t>
  </si>
  <si>
    <t xml:space="preserve">The project will enable and support a light industrial park adjacent to the Village of Johnson.  </t>
  </si>
  <si>
    <t xml:space="preserve">The project involves developing soil-based wastewater to serve the Wolcott Designated Village Center and surrounding areas.  </t>
  </si>
  <si>
    <t xml:space="preserve">This project seeks to stabilize, renovate, and modernize an historic mill built in 1822 for the preservation and restoration of the mill building and preparation for the modernization of a historic hydropower electricity generation facility.  </t>
  </si>
  <si>
    <t>The project will involve upgrading the Lower Village Pump Station and several service area enhancements in and around Stowe’s Designated Downtown.</t>
  </si>
  <si>
    <t>In order to satisfy the market and our customers, we need to increase production building space by 28,800 sq. ft. This new building expansion would improve production efficiency by adding opportunities for preassembly and final assembly, increase our shipping and receiving loading docks to accept the volume of trucking necessary and allow for raw materials storage that are currently being stored outside in the elements.</t>
  </si>
  <si>
    <t xml:space="preserve">Upgrade transportation facilities on Rt.108 between Jeffersonville and Stowe, an area designated as the Smugglers’ Notch Scenic Highway. Land adjacent to Rt.108 is within Smugglers’ Notch State Park. Rt.108 has evolved from a remote mountain pass to a critical piece of the transportation network. </t>
  </si>
  <si>
    <t xml:space="preserve">The project involves developing soil-based wastewater system(s) and upgrading the existing Fire District water system to serve the North Hyde Park Designated Village Center and surrounding areas.  </t>
  </si>
  <si>
    <t>Hardwick Yellow Barn Business Accelerator</t>
  </si>
  <si>
    <t>Newport North Country Hospital Renovation</t>
  </si>
  <si>
    <t>St. Johnsbury Zion Growers Ide Building Redevelopment</t>
  </si>
  <si>
    <t>Newport Bogner Building Acquisition &amp; Renovation</t>
  </si>
  <si>
    <t>St. Johnsbury Water Treatment Plant</t>
  </si>
  <si>
    <t>Newport Water Tower</t>
  </si>
  <si>
    <t xml:space="preserve">Craftsbury Saplings Expansion </t>
  </si>
  <si>
    <t>St. Johnsbury 560 Railroad St.</t>
  </si>
  <si>
    <t>St. Johnsbury LVRT Connector &amp; Riverfront Park</t>
  </si>
  <si>
    <t>Brighton Wastewater Treatment System Upgrade</t>
  </si>
  <si>
    <t>Site/facility for business(es)</t>
  </si>
  <si>
    <t>Site/facility for business(es) - healthcare</t>
  </si>
  <si>
    <t>Site/facility for businesses</t>
  </si>
  <si>
    <t>Infrastructure - water</t>
  </si>
  <si>
    <t>Infrastructure - childcare</t>
  </si>
  <si>
    <t>General Development - Commercial space</t>
  </si>
  <si>
    <t>Infrastructure - Public Facility</t>
  </si>
  <si>
    <t>Infrastructure - Wastewater</t>
  </si>
  <si>
    <t>NVDA Alison Low Sr. Planner alow@nvda.net</t>
  </si>
  <si>
    <t>NVDA Dave Snedeker dsnedeker@nvda.net</t>
  </si>
  <si>
    <t>Town of St. Johnsbury, Chad Whitehead, Mgr. 748-3926</t>
  </si>
  <si>
    <t>NVDA Annie McLean amclean@nvda.net</t>
  </si>
  <si>
    <t xml:space="preserve">Northern Forest Center Evan Oleson, NEK Prgm. Mgr. eoleson@northernforest.org </t>
  </si>
  <si>
    <t>Town of Hardwick David Upson, Mgr. 472-6120</t>
  </si>
  <si>
    <t>NCH, Board of Directors</t>
  </si>
  <si>
    <t>Zion Growers Brandon McFarlane &amp; Travis Samuels</t>
  </si>
  <si>
    <t>NEK Dev. Corp. Rick Isabelle, Pres.  334-8100</t>
  </si>
  <si>
    <t>City of Newport Laura Dolgin, Mgr. 334-5136</t>
  </si>
  <si>
    <t>Craftsbury Saplings Seth Hayden</t>
  </si>
  <si>
    <t>Sustainable Forest Futures Inc. (603) 229-0679</t>
  </si>
  <si>
    <t>Town of Brighton Joel Cope, Admin.  723-4753</t>
  </si>
  <si>
    <t>Renovate existing building &amp; construct 40,000 sf multi-tenant facility</t>
  </si>
  <si>
    <t>Expansion and rennovation of the hospital serving Orelans and Essex Counties</t>
  </si>
  <si>
    <t>Redevelop blighted industrial building to house flagship hemp manufacturing facility</t>
  </si>
  <si>
    <t>Purchase and rehabilitate a 55,000 sf former mfg. site for multi-tenant facility</t>
  </si>
  <si>
    <t>Water system improvements including new filtration system</t>
  </si>
  <si>
    <t>Construct new water tower on east side of City for business development</t>
  </si>
  <si>
    <t>Relocate childcare facility to accommodate expansion from 19 to 44 slots</t>
  </si>
  <si>
    <t>$4.2M adaptive reuse redevelopment to provide 10 new, high-quality rental apartments for working professionals, and two commercial storefronts for area entrepreneurs and non-profits.</t>
  </si>
  <si>
    <t>Add/improve trail infrastructure to bike path that connects downtown to LVRT</t>
  </si>
  <si>
    <t>Upgrade Brighton’s Meadow St wastewater treatment facility</t>
  </si>
  <si>
    <t xml:space="preserve">PROJECT COST, IDENTIFIED AND COMMITTED FUNDS/FINANCING, AND FUNDING GAP: </t>
  </si>
  <si>
    <t xml:space="preserve">Degree to which information includes total project cost, a simple sources and uses chart, description of the amount of funds/financing that have been identified and a clear status of the funds (Received, committed, applied for, identified, etc.), the dates of receipt, commitment, application, expected distribution, etc., and clearly identifies any funding gap. </t>
  </si>
  <si>
    <t>J &amp;  L Plant 1</t>
    <phoneticPr fontId="8" type="noConversion"/>
  </si>
  <si>
    <t>Park Street/BRIC</t>
    <phoneticPr fontId="8" type="noConversion"/>
  </si>
  <si>
    <t>Regional Broadband</t>
    <phoneticPr fontId="8" type="noConversion"/>
  </si>
  <si>
    <t>Central &amp; Main Housing Project</t>
  </si>
  <si>
    <t>Redevelopment of the Goodyear Site</t>
  </si>
  <si>
    <t>Precision Park Access Road</t>
  </si>
  <si>
    <t>Affordable Housing - Ludlow Industrial Park</t>
  </si>
  <si>
    <t>Village water and wastewater solutions</t>
  </si>
  <si>
    <t xml:space="preserve">SAPCC Property Acquisition/Service Expansion </t>
  </si>
  <si>
    <t>Foundry Building Redevelopment Project - Springfield</t>
  </si>
  <si>
    <t>General Development</t>
    <phoneticPr fontId="8" type="noConversion"/>
  </si>
  <si>
    <t>Infrastructure</t>
    <phoneticPr fontId="8" type="noConversion"/>
  </si>
  <si>
    <t>Site/Facility Redevelopment for Specific Business</t>
  </si>
  <si>
    <t>Bob Flint, SRDC 14 Clinton Street, Suite 7, Springfield VT  05156</t>
    <phoneticPr fontId="8" type="noConversion"/>
  </si>
  <si>
    <t>Jason Rasmussen, MARC, P.O. Box 320, Ascutney VT  05030</t>
  </si>
  <si>
    <t>Jason Rasmussen, MARC, P.O. Box 320, Ascutney VT  05030 and Bob Flint, SRDC, 14 Clinton Street, Suite 7, Springfield VT  05156</t>
  </si>
  <si>
    <t>Jason Rasmussen, MARC, P.O. Box 320, Ascutney VT  05030 and Bob Flint, SRDC, 14 Clinton Street, Suite 7, Springfield VT  05158</t>
  </si>
  <si>
    <t>Matt Moore, Evernorth, Elizabeth Bridgewater, Windsor-Windham Housing Trust</t>
    <phoneticPr fontId="8" type="noConversion"/>
  </si>
  <si>
    <t>Margot Holmes, SAPCC, North Springfield, VT  05150</t>
    <phoneticPr fontId="8" type="noConversion"/>
  </si>
  <si>
    <t>Chrisitan Craig, Edgar May Health &amp; Recreation Center, Springfield, VT  05156</t>
  </si>
  <si>
    <t>Demolition of 270K sf brownfield property which has been vacant for 34 years and redevelopment of site, with two new 80K sf buildings</t>
    <phoneticPr fontId="8" type="noConversion"/>
  </si>
  <si>
    <t>Redevelopment of 100K sf former school to serve as home of Black River Innovation Campus project</t>
    <phoneticPr fontId="8" type="noConversion"/>
  </si>
  <si>
    <t>Expansion of fiber to the home/broadband access to underserved areas (i.e. Ludlow, Cavendish, Weathersfield, Baltimore and Windsor)</t>
  </si>
  <si>
    <t>Redevelop the Goodyear site, including roadway/circulation improvements and occupancy for underutilized existing buildings</t>
  </si>
  <si>
    <t>Improve access into the North Springfield Industrial Park to implement the Town Plan and Regional Plan</t>
  </si>
  <si>
    <t>Develop affordable housing on a vacant lot in the Ludlow industrial park and construct a bridge/access into the site</t>
  </si>
  <si>
    <t>Engineering evaluations and then project implementation of water and/or wastewater solutions for the villages of Perkinsville and Felchville</t>
  </si>
  <si>
    <t>Springfield Area Parent Child Center to purchase property and expand services, including their store and child care services.</t>
  </si>
  <si>
    <t xml:space="preserve">The Edgar May Health and Recreation Center (EMHRC) is expanding its current recreational facility to create a regional, multi-generational community health and wellness hub. </t>
  </si>
  <si>
    <t>VEDC</t>
  </si>
  <si>
    <t>Montessori School of Central Vermont (MSCVT) Expansion Project</t>
  </si>
  <si>
    <t>Kristen Martin, Head of School</t>
  </si>
  <si>
    <t xml:space="preserve">
Expansion of building to include a Community Multi-purpose room and allow for additional classroom space for Infants/Toddlers </t>
  </si>
  <si>
    <t>Cabot Waterbury Store Demo &amp; Test Kitchen</t>
  </si>
  <si>
    <t xml:space="preserve">Site/Facility Development for
Specific Business
</t>
  </si>
  <si>
    <t xml:space="preserve">Cabot Creamery Cooperative / Agri-Mark
</t>
  </si>
  <si>
    <t>SDA Rural Development / Montessori School of Central Vermont</t>
  </si>
  <si>
    <t>Sarah Healy, SVP of Marketing</t>
  </si>
  <si>
    <t xml:space="preserve">Cabot Creamery Cooperative will be installing a demo and test kitchen in the space adjacent to the existing Waterbury store. The new space will be connected to the existing retail footprint, and will be remodeled to include a professional kitchen, with capacity for consumer observation and participation (up to 24 consumers), as well as for content creation and capture. The total footprint will become approximate 6000 square feet, up from the existing 4078 square feet, increasing Cabot's presence in by approximately 50%. The demo and test kitchen will be located at 2657 Waterbury-Stowe Rd, Waterbury Center, VT 05677. It is part of a business park with several Vermont based brands, including lake Champlain Chocolates, Danforth Pewter, and Smuggler's Notch Distillery. It is in close proximity to the Ben &amp; Jerry's factory and store. </t>
  </si>
  <si>
    <t>Stone Arts School Infrastructure Project</t>
  </si>
  <si>
    <t>Vermont Granite Museum of Barre</t>
  </si>
  <si>
    <t>Scott A. McLaughlin, Executive Director</t>
  </si>
  <si>
    <t>Currently, the Vermont Granite Museum of Barre is underway at building the infrastructure necessary to teach classes in design and fabrication within the stone arts as well as other job training skills. Four new classrooms are nearing completion and work is about to begin at replacing an exterior wall of the museum building. Additional proposed facilities to the museum's Stone Arts School, but not yet fully funded, include an archive and an adjoining collections classroom within the museum building as well as the renovation an old blacksmith shop on the property into a one-half story office and workspace. These new spaces will support the teaching of stone arts classes and provide job training spaces for those from Central Vermont schools, nonprofits, and state agencies. Until these projects are completed, the current and future educational opportunities at the museum will continue to be hindered by the lack of adequate space for the museum archive, archival classroom, and office space for instructors and museum staff.</t>
  </si>
  <si>
    <t>Neck of the Woods Vermont Childcare and Early Education Center</t>
  </si>
  <si>
    <t>Neck of the Woods Vermont Inc 1673 Main St Waitsfield VT</t>
  </si>
  <si>
    <t>Moie Moulton, Executive Director</t>
  </si>
  <si>
    <t>Town of Berlin - Scott Hill Loop</t>
  </si>
  <si>
    <t>Infrastructure – Water</t>
  </si>
  <si>
    <t xml:space="preserve">Town of Berlin
</t>
  </si>
  <si>
    <t>Thomas J. Badowski, Assistant Town Administrator</t>
  </si>
  <si>
    <t>Habitat for Humanity Carbon Negative Affordable Housing Develpoment</t>
  </si>
  <si>
    <t xml:space="preserve">General Development – Residential
</t>
  </si>
  <si>
    <t>Central Vermont Habitat for Humanity Inc.</t>
  </si>
  <si>
    <t>Zachariah Watson, Executive Director</t>
  </si>
  <si>
    <t xml:space="preserve">Curtis Pond Dam Repair </t>
  </si>
  <si>
    <t>Infrastructure - Water</t>
  </si>
  <si>
    <t>Curtis Pond Association</t>
  </si>
  <si>
    <t>Margaret Sweeney, Treasurer of Curtis Pond Association</t>
  </si>
  <si>
    <t>VCFA - Condo Association and Parking for new business</t>
  </si>
  <si>
    <t>Site/Facility Development for
Specific Business</t>
  </si>
  <si>
    <t>Katie Gustafson, VP for Finance &amp; Administration</t>
  </si>
  <si>
    <t>Vermont College of Fine Arts (VCFA)
PO Box 12
Monkton, VT 05469</t>
  </si>
  <si>
    <t>VCFA has done a thorough review of our low residency programs and operations and has come to the conclusion that in order to remain sustainable it is imperative that we align our campus holdings with our program model. This means that rather than holding a traditional campus that is underutilized 3/4 of the year, we are going to sell campus buildings to other organizations that will be able to use them year round. We are in current conversations with three such organizations which include educational institutions, as well as, professional services. VCFA plans to keep our administrative offices in College Hall and both Stone and Schulmaier Halls will continue to be leased spaces to other businesses and non-profits including: Orca Media, The Bridge, The VT Association of Independent Colleges (AVIC), International Coins &amp; Currency (ICC), PACEM School, and the State of Vermont's Center for Achievement in Public Service (CAPS). In order to effectuate this future vision, VCFA needs to invest in a condominium structure and possibly add additional parking in order to serve these organizations.</t>
  </si>
  <si>
    <t>Prospect Height Project - City of Barre</t>
  </si>
  <si>
    <t>General Development – Residential</t>
  </si>
  <si>
    <t>Barre Area Development, Inc</t>
  </si>
  <si>
    <t>Aimee Green, Executive Director</t>
  </si>
  <si>
    <t>The Prospect Heights Project in Barre, Vermont (the “Project”) consists of completion of engineering, permitting and infrastructure of a residential housing development for a range of housing from affordable to market rate. The Project consists of 50 single family lots and two multi-family lots of clusters: one with the potential for up to 32 units, and the other with the potential of up to 48 units. A total of 128 units could be constructed, depending on permitting requirements and Act 250. Units could be site built single family homes, condos, apartments and/or manufactured homes.</t>
  </si>
  <si>
    <t>VCFA Buildings Purchase by New School</t>
  </si>
  <si>
    <t>Site/Facility Development forSpecific Business</t>
  </si>
  <si>
    <t>The New School of Montpelier</t>
  </si>
  <si>
    <t>Elias Gardner, Administrative Services Director</t>
  </si>
  <si>
    <t>The project is for the purchase and partial renovation of buildings at 41 and 45 College Street in Montpelier Vermont, currently the Alumni and Bishop-Hatch buildings on the campus of the Vermont College of Fine Arts. New School's Montpelier Campus serves public schools whose students live within a bus ride from Montpelier. Typically students come from Washington, Orange, Chittenden, Caledonia and Lamoille counties. Occasionally students come from farther away.</t>
  </si>
  <si>
    <t>BRATTLEBORO REGION 2023</t>
  </si>
  <si>
    <t xml:space="preserve">This project has three key elements that are on or adjacent to Chroma Technology, a technology and manufacturing company located on property owned by the Brattleboro Regional Development organization. The active property is located on extremely sandy soils and has a deep ravine to the north and west. The watershed around the ravine is extensive and goes far beyond the property boundaries. Severe erosion, which threatens the building, has occurred due to high volumes and velocities of stormwater from adjacent private, municipal and state properties. The major component of this project is to remove the vegetation from the slopes, flatten the slopes, stabilize the slope toes and plant new vegetation.  A second component of the project is to replace the Chroma Stormwater detention basin, as it will be removed as part of the slope modifications. It will be replaced with a series of compact retention chambers on the east and west sides of the building. The third component of the project is rebuilding a current stormwater headwall and the construction of a series of plunge pools, or stone weirs , that will reduce the velocity of incoming stormwater from the watershed during large rain and runoff events. </t>
  </si>
  <si>
    <t xml:space="preserve">This Historic Union Station in Bellows Falls is an active passenger rail station for the Amtrak Vermonter that is exactly in the middle of the 9 Vermont stops for ridership and revenues numbers, a Greyhound Inter-city Bus stop, is a contributing structure to the historic Island District in the Designated Downtown and is a gateway property to the currently under economic commercial industrial development planning of this Island District.
</t>
  </si>
  <si>
    <t xml:space="preserve">In 2021, Food Connects again almost doubled local food sales revenue to almost $1.5 million, while growing staffing to 22 and building new infrastructure to continue growing and increasing impact on the local food economy. There is clearly a buzz around the local food economy, and Food Connects aims to continue building a robust system for farms and value-added producers to easily get their products into local and regional markets. Over 50% of sales went to independent retailers and farm stands, supporting those businesses in sourcing what their customers wanted and maintaining food resilience during the COVID pandemic.
Recent efforts include the creation of a new Vermont Food Catalog to create new markets for producers outside of the state. A new Sales Broker has been working to build new markets throughout the Northeast while researching and testing messaging to better sell Vermont products on the regional marketplace from Maine to South Carolina.
</t>
  </si>
  <si>
    <t xml:space="preserve">DVFiber (the trade name for the Deerfield Valley Communications Union [DVCUD]) is on a mission to secure reliable, affordable broadband for all homes and businesses in at least 21 towns in three counties in southern Vermont. DVCUD is a municipal corporation, formed via enabling legislation signed into law by Governor Scott in June 2019. Formally established in April 2020 by five towns (Halifax, Marlboro, Stratton, Whitingham, and Wilmington), DVCUD has formed a volunteer Governing Board and three working committees. Each town appoints one voting representative and one or more alternates to the Governing Board. dvfiber.net A feasibility study conducted in early 2020 by the Windham Regional Commission (WRC) and a subsequent business plan reveal that the goal of securing broadband access for all is indeed reachable. To make the Internet accessible to every home and business in the district, DVFiber will collaborate with a private entity to create a public/private partnership. According to the WRC business plan, broadband will be secured for all district towns in three phases, beginning with the leastserved areas. The plan also calls for project completion by 2024  </t>
  </si>
  <si>
    <t xml:space="preserve">The Route 9 Infrastructure Improvement Project has been a priority project of the Wilmington Select Board since 2018. On July 1, 2021 the merger of the Wilmington Water District and the Town of Wilmington became effective; this was a key component for Municipal water and sewer to be developed on the east side of the Route 9 corridor. The VT State Legislature House Committee introduced the Bill for the merger to be voted on at the floor and passed, the Governor signed and became approved.   A new Permit to Operate was issued on July 20,2021 to the Town of Wilmington Water System.  The need for the completion of this project becomes more crucial every year due to the potential risk of failed well and septic systems in this area.
Since the Feasibility Study that was completed late last year, the Town of Wilmington has been working on funding mechanisms for final design and construction of the project.  The State of Vermont Clean Water &amp; Drinking Water Revolving Loan Fund was used to do the Feasibility Study.  USDA Rural Development loan program, Northern Border Regional Commission Economic Infrastructure Development grant, US Dept. of Economic Development Authority grant, Vermont Community Development Block Grant, Vermont Department of Natural Resources ARPA Funds, the use of Vermont Municipal Bond Bank, as well as some property owners are all potential funding options. There are several properties in the project area that are for sale and the need for sewer and water is getting more eminent than ever.  
</t>
  </si>
  <si>
    <t xml:space="preserve">For municipalities that lack a historic downtown, Vermont statute provides the option of designating a New Town Center. Designation requirements focus on planning, capital expenditures, and regulatory tools that promote a pedestrian-oriented development pattern similar to Vermont’s historic downtowns.   In June of 2022, the Town of Berlin received from the State of Vermont Department of Housing and Community Development, a New Town Center (NTC) designation.  This designation was the third in the 25-year history of the program, the first outside of Chittenden County.  Berlin’s NTC has at is core, the vision of 350-500 units of housing with in-fill of commercial opportunities.   This vision requires significant Town investment in infrastructure. </t>
  </si>
  <si>
    <t xml:space="preserve">Central Vermont Habitat for Humanity (CVHFH) is evaluating the feasibility of creating an affordable, mixed-unit housing development in Montpelier, VT. The project parcel is located at 102-110 Northfield Street, with frontage on Northfield, Pleasant and Hills Streets, and is approximately 54 acres. The parcel is actively enrolled in the Current Use program (since 2004) and has an approved management plan. The proposed access to the parcel is over an existing right of way along the driveway serving 116 and 120 Northfield Street. The concept envisions a conservation development subdivision that results in roughly 24.6 acres set aside for conservation managed by the City of Montpelier as a publically accessible trails network. 3 acres will be retained by the existing landowner. 25.9 acres will be available for residential housing development. The development portion will be further subdivided using a General Planned Unit Development as defined in the Montpelier Unified Development Regulations. The development will be accessed by a roughly 1,000’ long road with sewer, water, broadband and electrical utilities along with an adjacent multi-use path that connects to the sidewalk along Northfield St. It will consist of a looped road (another roughly 1,500’) proposed in 2 phases. </t>
  </si>
  <si>
    <t xml:space="preserve">Curtis Pond Dam is located at the south end of Curtis Pond by the Worcester Road in Calais, Vermont. The Curtis Pond Dam raised water levels approximately 10-ft and combined two smaller ponds together. It is composed of laid up masonry stone with a sand and gravel embankment. The Curtis Pond Dam has been listed by State dam engineers as a “Significant Hazard” and in “poor condition" for 18 years, and it continues to weaken with each passing season. The purpose of this project is to rehabilitate the dam to meet current VT dam safety standards. The basis of the dam rehabilitation is to construct a new concrete wall along the upstream face of the existing stone dam. The new concrete wall will have footings anchored into the underlying bedrock.  While the new concrete wall will be designed to remain stable during the extreme loading condition, the existing dam is to be repaired in its current location and to maintain its historic stone dam. The objective is to retain a stable mass on the downstream face of the new wall to provide positive spillway conveyance and prevent erosive discharge directly to the foundation of the new concrete wall. Curtis Pond Dam is located at the south end of Curtis Pond by the Worcester Road in Calais, Vermont. </t>
  </si>
  <si>
    <t>BENNINGTON REGION</t>
  </si>
  <si>
    <t>TOTAL SCORES</t>
  </si>
  <si>
    <t>RUTLAND REGION</t>
  </si>
  <si>
    <t>CENTRAL VERMONT REGION</t>
  </si>
  <si>
    <t>FRANKLIN COUNTY</t>
  </si>
  <si>
    <t>CHITTENDEN COUNTY</t>
  </si>
  <si>
    <t>GMEDC Region</t>
  </si>
  <si>
    <t>LAKE CHAMPLAIN ISLANDS REGION</t>
  </si>
  <si>
    <t>LAMOILE COUNTY</t>
  </si>
  <si>
    <t xml:space="preserve">NORTHEAST KINGDON </t>
  </si>
  <si>
    <t>SPRINGFIELD REGION</t>
  </si>
  <si>
    <r>
      <t>Housing development</t>
    </r>
    <r>
      <rPr>
        <sz val="14"/>
        <color indexed="8"/>
        <rFont val="Calibri"/>
        <family val="2"/>
      </rPr>
      <t xml:space="preserve"> (25 units)</t>
    </r>
    <r>
      <rPr>
        <sz val="14"/>
        <color theme="1"/>
        <rFont val="Calibri"/>
        <family val="2"/>
        <scheme val="minor"/>
      </rPr>
      <t xml:space="preserve"> on a vacant lot located off Main Street and behind the Windsor Diner</t>
    </r>
  </si>
  <si>
    <t xml:space="preserve">ADDISON COUNTY </t>
  </si>
  <si>
    <r>
      <t xml:space="preserve">Alburgh Child Care Center Construction
</t>
    </r>
    <r>
      <rPr>
        <b/>
        <i/>
        <sz val="12"/>
        <color theme="1"/>
        <rFont val="Calibri"/>
        <family val="2"/>
        <scheme val="minor"/>
      </rPr>
      <t>Alburgh</t>
    </r>
  </si>
  <si>
    <r>
      <t xml:space="preserve">Two Heroes Public House
</t>
    </r>
    <r>
      <rPr>
        <b/>
        <i/>
        <sz val="12"/>
        <color theme="1"/>
        <rFont val="Calibri"/>
        <family val="2"/>
        <scheme val="minor"/>
      </rPr>
      <t>South Hero</t>
    </r>
  </si>
  <si>
    <r>
      <t xml:space="preserve">A Turn to Joy
</t>
    </r>
    <r>
      <rPr>
        <b/>
        <i/>
        <sz val="12"/>
        <color theme="1"/>
        <rFont val="Calibri"/>
        <family val="2"/>
        <scheme val="minor"/>
      </rPr>
      <t>South Hero</t>
    </r>
  </si>
  <si>
    <r>
      <t>North Hero Water System Reliability Improvements
North</t>
    </r>
    <r>
      <rPr>
        <b/>
        <i/>
        <sz val="12"/>
        <color theme="1"/>
        <rFont val="Calibri"/>
        <family val="2"/>
        <scheme val="minor"/>
      </rPr>
      <t xml:space="preserve"> Hero</t>
    </r>
  </si>
  <si>
    <r>
      <t xml:space="preserve">Bravo Zulu Lakeside Bar and Events Area
</t>
    </r>
    <r>
      <rPr>
        <b/>
        <i/>
        <sz val="12"/>
        <color theme="1"/>
        <rFont val="Calibri"/>
        <family val="2"/>
        <scheme val="minor"/>
      </rPr>
      <t>North Hero</t>
    </r>
  </si>
  <si>
    <r>
      <t xml:space="preserve">Worthen Library 
</t>
    </r>
    <r>
      <rPr>
        <b/>
        <i/>
        <sz val="12"/>
        <color theme="1"/>
        <rFont val="Calibri"/>
        <family val="2"/>
        <scheme val="minor"/>
      </rPr>
      <t>South Hero</t>
    </r>
  </si>
  <si>
    <r>
      <t>Knight Point State Park Pickleball Initiative
North</t>
    </r>
    <r>
      <rPr>
        <b/>
        <i/>
        <sz val="12"/>
        <color theme="1"/>
        <rFont val="Calibri"/>
        <family val="2"/>
        <scheme val="minor"/>
      </rPr>
      <t xml:space="preserve"> Hero</t>
    </r>
  </si>
  <si>
    <r>
      <t xml:space="preserve">Grand Isle Lake House
</t>
    </r>
    <r>
      <rPr>
        <b/>
        <i/>
        <sz val="12"/>
        <color theme="1"/>
        <rFont val="Calibri"/>
        <family val="2"/>
        <scheme val="minor"/>
      </rPr>
      <t>Grand Isle</t>
    </r>
  </si>
  <si>
    <r>
      <t xml:space="preserve">South Hero 1816 Meeting House
</t>
    </r>
    <r>
      <rPr>
        <b/>
        <i/>
        <sz val="12"/>
        <color theme="1"/>
        <rFont val="Calibri"/>
        <family val="2"/>
        <scheme val="minor"/>
      </rPr>
      <t>South Hero</t>
    </r>
  </si>
  <si>
    <r>
      <t xml:space="preserve">Courthouse Parking Lot
Expansion
</t>
    </r>
    <r>
      <rPr>
        <b/>
        <i/>
        <sz val="12"/>
        <color theme="1"/>
        <rFont val="Calibri"/>
        <family val="2"/>
        <scheme val="minor"/>
      </rPr>
      <t>North Hero</t>
    </r>
  </si>
  <si>
    <t>This project encompasses the creation of a major childcare and early education center in the Mad River Valley. When complete, the center, located in Waitsfield Vermont, will accommodate 125 children starting at 6 weeks of age.  
Neck of the Woods, Inc. (NOW) began in 2020 in leased space. In January 2021 NOW purchased its campus from Small Dog Electronics on Rte 100 in Waitsfield VT which includes a 10,000 sq ft main building, a 5,600 sq ft warehouse, 11 acres along the Mad River and a large solar array. This purchase was made with a $50,000 grant from the Mad River Valley Community Fund and a $450,000 loan from the Vermont Community Loan Fund. To date, the ground floor of the main building has been renovated to create 5 classrooms and 5 bathrooms, currently accommodating 50 children ages 6 weeks through pre-kindergarten. Additional improvements to the building envelope have been completed including new windows and doors, a new heat pump system and improved security systems. Utilizing grants from the Mad River Valley Community Fund a public water system (Fall 2021) and a new wastewater system (Winter 2022) have been installed that meet all Federal and State requirements. 
The next phases of our project will include the addition of a commercial kitchen and cafeteria space on the ground floor, renovation of the second floor to add up to 5 more classrooms and bathrooms, upgrading all fire, safety and communication systems, adding handicap access to include an elevator and new entry area, installation of a new heating and cooling system to the second floor plus additional building envelope improvements. We anticipate all work to be completed by the end of 2024.
The total cost of the project will be $2,500,000 and will bring much needed childcare to the Mad River Valley and the surrounding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</si>
</sst>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65">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4"/>
      <color theme="1"/>
      <name val="Calibri"/>
      <family val="2"/>
      <scheme val="minor"/>
    </font>
    <font>
      <sz val="10"/>
      <color rgb="FF000000"/>
      <name val="Calibri"/>
      <family val="2"/>
    </font>
    <font>
      <b/>
      <sz val="9"/>
      <color indexed="81"/>
      <name val="Tahoma"/>
      <family val="2"/>
    </font>
    <font>
      <sz val="9"/>
      <color indexed="81"/>
      <name val="Tahoma"/>
      <family val="2"/>
    </font>
    <font>
      <sz val="11"/>
      <name val="Calibri"/>
      <family val="2"/>
      <scheme val="minor"/>
    </font>
    <font>
      <sz val="11"/>
      <color rgb="FF000000"/>
      <name val="Calibri"/>
      <family val="2"/>
    </font>
    <font>
      <sz val="11.5"/>
      <color theme="1"/>
      <name val="Calibri"/>
      <family val="2"/>
      <scheme val="minor"/>
    </font>
    <font>
      <sz val="11.5"/>
      <color rgb="FF000000"/>
      <name val="Calibri"/>
      <family val="2"/>
    </font>
    <font>
      <sz val="11.5"/>
      <color rgb="FF000000"/>
      <name val="Calibri"/>
      <family val="2"/>
      <scheme val="minor"/>
    </font>
    <font>
      <sz val="20"/>
      <color theme="1"/>
      <name val="Calibri"/>
      <family val="2"/>
      <scheme val="minor"/>
    </font>
    <font>
      <sz val="20"/>
      <color rgb="FF000000"/>
      <name val="Calibri"/>
      <family val="2"/>
      <scheme val="minor"/>
    </font>
    <font>
      <b/>
      <sz val="24"/>
      <color theme="1"/>
      <name val="Calibri"/>
      <family val="2"/>
      <scheme val="minor"/>
    </font>
    <font>
      <b/>
      <sz val="14"/>
      <color rgb="FF000000"/>
      <name val="Calibri"/>
      <family val="2"/>
    </font>
    <font>
      <b/>
      <sz val="14"/>
      <color theme="1"/>
      <name val="Calibri Light"/>
      <family val="2"/>
      <scheme val="major"/>
    </font>
    <font>
      <b/>
      <sz val="14"/>
      <color theme="1"/>
      <name val="Calibri"/>
      <family val="2"/>
    </font>
    <font>
      <b/>
      <sz val="16"/>
      <color theme="1"/>
      <name val="Calibri Light"/>
      <family val="2"/>
      <scheme val="major"/>
    </font>
    <font>
      <b/>
      <sz val="14"/>
      <color theme="1"/>
      <name val="Calibri (Body)"/>
    </font>
    <font>
      <b/>
      <sz val="11"/>
      <color theme="1"/>
      <name val="Calibri Light"/>
      <family val="2"/>
      <scheme val="major"/>
    </font>
    <font>
      <b/>
      <sz val="11"/>
      <color theme="1"/>
      <name val="Calibri"/>
      <family val="2"/>
    </font>
    <font>
      <b/>
      <sz val="12"/>
      <color theme="1"/>
      <name val="Calibri Light"/>
      <family val="2"/>
      <scheme val="major"/>
    </font>
    <font>
      <b/>
      <sz val="14"/>
      <color rgb="FF000000"/>
      <name val="Calibri Light"/>
      <family val="2"/>
      <scheme val="major"/>
    </font>
    <font>
      <sz val="14"/>
      <color theme="1"/>
      <name val="Calibri Light"/>
      <family val="2"/>
      <scheme val="major"/>
    </font>
    <font>
      <i/>
      <sz val="14"/>
      <color theme="1"/>
      <name val="Calibri Light"/>
      <family val="2"/>
      <scheme val="major"/>
    </font>
    <font>
      <b/>
      <sz val="22"/>
      <color theme="1"/>
      <name val="Calibri"/>
      <family val="2"/>
      <scheme val="minor"/>
    </font>
    <font>
      <b/>
      <sz val="22"/>
      <color theme="1"/>
      <name val="Calibri Light"/>
      <family val="2"/>
      <scheme val="major"/>
    </font>
    <font>
      <sz val="11"/>
      <color rgb="FF202124"/>
      <name val="Calibri"/>
      <family val="2"/>
      <scheme val="minor"/>
    </font>
    <font>
      <sz val="11"/>
      <color rgb="FF202124"/>
      <name val="Arial"/>
      <family val="2"/>
    </font>
    <font>
      <sz val="10"/>
      <color rgb="FF000000"/>
      <name val="Calibri"/>
      <family val="2"/>
      <scheme val="minor"/>
    </font>
    <font>
      <b/>
      <sz val="14"/>
      <name val="Calibri"/>
      <family val="2"/>
      <scheme val="minor"/>
    </font>
    <font>
      <b/>
      <sz val="14"/>
      <color indexed="8"/>
      <name val="Calibri"/>
      <family val="2"/>
    </font>
    <font>
      <b/>
      <sz val="14"/>
      <name val="Calibri"/>
      <family val="2"/>
    </font>
    <font>
      <sz val="11"/>
      <color theme="1"/>
      <name val="Calibri"/>
      <family val="2"/>
    </font>
    <font>
      <sz val="11"/>
      <name val="Arial"/>
      <family val="2"/>
    </font>
    <font>
      <sz val="10"/>
      <color theme="1"/>
      <name val="Calibri"/>
      <family val="2"/>
    </font>
    <font>
      <sz val="14"/>
      <color theme="1"/>
      <name val="Calibri"/>
      <family val="2"/>
    </font>
    <font>
      <b/>
      <sz val="12"/>
      <color theme="1"/>
      <name val="Calibri"/>
      <family val="2"/>
    </font>
    <font>
      <b/>
      <sz val="11"/>
      <color theme="1"/>
      <name val="Arial"/>
      <family val="2"/>
    </font>
    <font>
      <sz val="11"/>
      <color theme="1"/>
      <name val="Arial"/>
      <family val="2"/>
    </font>
    <font>
      <sz val="10"/>
      <color rgb="FF000000"/>
      <name val="Calibri"/>
      <scheme val="minor"/>
    </font>
    <font>
      <sz val="10"/>
      <color theme="1"/>
      <name val="Calibri"/>
    </font>
    <font>
      <sz val="10"/>
      <color theme="1"/>
      <name val="Arial"/>
    </font>
    <font>
      <sz val="10"/>
      <color theme="1"/>
      <name val="Arial"/>
      <family val="2"/>
    </font>
    <font>
      <b/>
      <sz val="14"/>
      <name val="Arial"/>
      <family val="2"/>
    </font>
    <font>
      <sz val="14"/>
      <color indexed="8"/>
      <name val="Calibri"/>
      <family val="2"/>
    </font>
    <font>
      <b/>
      <sz val="16"/>
      <name val="Calibri"/>
      <family val="2"/>
      <scheme val="minor"/>
    </font>
    <font>
      <sz val="14"/>
      <name val="Calibri"/>
      <family val="2"/>
      <scheme val="minor"/>
    </font>
    <font>
      <b/>
      <i/>
      <sz val="12"/>
      <color theme="1"/>
      <name val="Calibri"/>
      <family val="2"/>
      <scheme val="minor"/>
    </font>
    <font>
      <b/>
      <sz val="11"/>
      <color rgb="FF000000"/>
      <name val="Calibri"/>
      <family val="2"/>
      <scheme val="minor"/>
    </font>
    <font>
      <b/>
      <sz val="11"/>
      <name val="Calibri"/>
      <family val="2"/>
      <scheme val="minor"/>
    </font>
    <font>
      <sz val="14"/>
      <color indexed="8"/>
      <name val="Calibri"/>
      <family val="2"/>
      <scheme val="minor"/>
    </font>
    <font>
      <sz val="11"/>
      <color theme="1"/>
      <name val="Calibri Light"/>
      <family val="2"/>
      <scheme val="major"/>
    </font>
    <font>
      <sz val="11"/>
      <color theme="1"/>
      <name val="Calibri Light"/>
      <family val="2"/>
    </font>
    <font>
      <sz val="14"/>
      <name val="Calibri"/>
      <family val="2"/>
    </font>
    <font>
      <sz val="10"/>
      <name val="Arial"/>
    </font>
  </fonts>
  <fills count="1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00"/>
        <bgColor rgb="FF000000"/>
      </patternFill>
    </fill>
    <fill>
      <patternFill patternType="solid">
        <fgColor theme="2" tint="-9.9978637043366805E-2"/>
        <bgColor indexed="64"/>
      </patternFill>
    </fill>
    <fill>
      <patternFill patternType="solid">
        <fgColor rgb="FFFFC000"/>
        <bgColor indexed="64"/>
      </patternFill>
    </fill>
    <fill>
      <patternFill patternType="solid">
        <fgColor rgb="FFFFFFFF"/>
        <bgColor rgb="FFFFFFFF"/>
      </patternFill>
    </fill>
    <fill>
      <patternFill patternType="solid">
        <fgColor rgb="FFBFBFBF"/>
        <bgColor rgb="FFBFBFBF"/>
      </patternFill>
    </fill>
    <fill>
      <patternFill patternType="solid">
        <fgColor rgb="FFF2F2F2"/>
        <bgColor rgb="FFF2F2F2"/>
      </patternFill>
    </fill>
    <fill>
      <patternFill patternType="solid">
        <fgColor rgb="FFC8C8C8"/>
        <bgColor rgb="FFC8C8C8"/>
      </patternFill>
    </fill>
    <fill>
      <patternFill patternType="solid">
        <fgColor theme="0" tint="-0.14999847407452621"/>
        <bgColor indexed="64"/>
      </patternFill>
    </fill>
  </fills>
  <borders count="98">
    <border>
      <left/>
      <right/>
      <top/>
      <bottom/>
      <diagonal/>
    </border>
    <border>
      <left style="thick">
        <color auto="1"/>
      </left>
      <right/>
      <top style="thick">
        <color auto="1"/>
      </top>
      <bottom/>
      <diagonal/>
    </border>
    <border>
      <left/>
      <right/>
      <top style="thick">
        <color auto="1"/>
      </top>
      <bottom/>
      <diagonal/>
    </border>
    <border>
      <left style="medium">
        <color auto="1"/>
      </left>
      <right/>
      <top style="thick">
        <color auto="1"/>
      </top>
      <bottom/>
      <diagonal/>
    </border>
    <border>
      <left/>
      <right style="medium">
        <color auto="1"/>
      </right>
      <top style="thick">
        <color auto="1"/>
      </top>
      <bottom/>
      <diagonal/>
    </border>
    <border>
      <left style="thin">
        <color auto="1"/>
      </left>
      <right/>
      <top style="thick">
        <color auto="1"/>
      </top>
      <bottom/>
      <diagonal/>
    </border>
    <border>
      <left style="thick">
        <color auto="1"/>
      </left>
      <right/>
      <top/>
      <bottom style="thin">
        <color indexed="64"/>
      </bottom>
      <diagonal/>
    </border>
    <border>
      <left/>
      <right/>
      <top/>
      <bottom style="thin">
        <color indexed="64"/>
      </bottom>
      <diagonal/>
    </border>
    <border>
      <left style="thick">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thin">
        <color auto="1"/>
      </top>
      <bottom style="thin">
        <color auto="1"/>
      </bottom>
      <diagonal/>
    </border>
    <border>
      <left/>
      <right style="medium">
        <color auto="1"/>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ck">
        <color auto="1"/>
      </left>
      <right style="thin">
        <color indexed="64"/>
      </right>
      <top/>
      <bottom/>
      <diagonal/>
    </border>
    <border>
      <left/>
      <right/>
      <top style="thin">
        <color indexed="64"/>
      </top>
      <bottom style="thin">
        <color indexed="64"/>
      </bottom>
      <diagonal/>
    </border>
    <border>
      <left style="medium">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indexed="64"/>
      </right>
      <top/>
      <bottom/>
      <diagonal/>
    </border>
    <border>
      <left style="thin">
        <color auto="1"/>
      </left>
      <right style="medium">
        <color auto="1"/>
      </right>
      <top style="thin">
        <color auto="1"/>
      </top>
      <bottom/>
      <diagonal/>
    </border>
    <border>
      <left style="medium">
        <color indexed="64"/>
      </left>
      <right style="thin">
        <color indexed="64"/>
      </right>
      <top style="thin">
        <color indexed="64"/>
      </top>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style="thin">
        <color indexed="64"/>
      </right>
      <top style="medium">
        <color auto="1"/>
      </top>
      <bottom style="medium">
        <color auto="1"/>
      </bottom>
      <diagonal/>
    </border>
    <border>
      <left style="medium">
        <color indexed="64"/>
      </left>
      <right style="medium">
        <color auto="1"/>
      </right>
      <top style="medium">
        <color auto="1"/>
      </top>
      <bottom style="medium">
        <color auto="1"/>
      </bottom>
      <diagonal/>
    </border>
    <border>
      <left/>
      <right style="thin">
        <color indexed="64"/>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thin">
        <color indexed="64"/>
      </left>
      <right/>
      <top style="medium">
        <color auto="1"/>
      </top>
      <bottom style="medium">
        <color auto="1"/>
      </bottom>
      <diagonal/>
    </border>
    <border>
      <left/>
      <right style="thin">
        <color indexed="64"/>
      </right>
      <top style="thin">
        <color indexed="64"/>
      </top>
      <bottom style="thick">
        <color auto="1"/>
      </bottom>
      <diagonal/>
    </border>
    <border>
      <left/>
      <right style="medium">
        <color auto="1"/>
      </right>
      <top/>
      <bottom/>
      <diagonal/>
    </border>
    <border>
      <left/>
      <right/>
      <top style="thick">
        <color auto="1"/>
      </top>
      <bottom style="thin">
        <color auto="1"/>
      </bottom>
      <diagonal/>
    </border>
    <border>
      <left/>
      <right/>
      <top style="thin">
        <color auto="1"/>
      </top>
      <bottom style="thick">
        <color auto="1"/>
      </bottom>
      <diagonal/>
    </border>
    <border>
      <left style="thin">
        <color rgb="FF9A9A9A"/>
      </left>
      <right style="thin">
        <color rgb="FF9A9A9A"/>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9A9A9A"/>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9A9A9A"/>
      </top>
      <bottom/>
      <diagonal/>
    </border>
    <border>
      <left/>
      <right style="thin">
        <color rgb="FF9A9A9A"/>
      </right>
      <top style="thin">
        <color rgb="FF9A9A9A"/>
      </top>
      <bottom/>
      <diagonal/>
    </border>
    <border>
      <left style="thin">
        <color rgb="FF9A9A9A"/>
      </left>
      <right style="thin">
        <color indexed="64"/>
      </right>
      <top style="thin">
        <color indexed="64"/>
      </top>
      <bottom/>
      <diagonal/>
    </border>
    <border>
      <left style="thin">
        <color rgb="FF000000"/>
      </left>
      <right style="thin">
        <color rgb="FF000000"/>
      </right>
      <top style="thin">
        <color rgb="FF000000"/>
      </top>
      <bottom/>
      <diagonal/>
    </border>
    <border>
      <left style="thin">
        <color rgb="FF9A9A9A"/>
      </left>
      <right style="thin">
        <color rgb="FF9A9A9A"/>
      </right>
      <top style="thin">
        <color rgb="FF9A9A9A"/>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ck">
        <color auto="1"/>
      </bottom>
      <diagonal/>
    </border>
    <border>
      <left style="thin">
        <color auto="1"/>
      </left>
      <right style="medium">
        <color auto="1"/>
      </right>
      <top/>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indexed="64"/>
      </left>
      <right/>
      <top/>
      <bottom style="medium">
        <color auto="1"/>
      </bottom>
      <diagonal/>
    </border>
    <border>
      <left/>
      <right style="thin">
        <color indexed="64"/>
      </right>
      <top/>
      <bottom style="medium">
        <color auto="1"/>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ck">
        <color auto="1"/>
      </left>
      <right style="thin">
        <color rgb="FF000000"/>
      </right>
      <top style="medium">
        <color auto="1"/>
      </top>
      <bottom style="thin">
        <color auto="1"/>
      </bottom>
      <diagonal/>
    </border>
    <border>
      <left style="medium">
        <color auto="1"/>
      </left>
      <right/>
      <top style="medium">
        <color auto="1"/>
      </top>
      <bottom style="thin">
        <color auto="1"/>
      </bottom>
      <diagonal/>
    </border>
    <border>
      <left style="medium">
        <color indexed="64"/>
      </left>
      <right style="medium">
        <color auto="1"/>
      </right>
      <top style="medium">
        <color auto="1"/>
      </top>
      <bottom style="thin">
        <color auto="1"/>
      </bottom>
      <diagonal/>
    </border>
    <border>
      <left style="medium">
        <color indexed="64"/>
      </left>
      <right style="thin">
        <color indexed="64"/>
      </right>
      <top style="medium">
        <color auto="1"/>
      </top>
      <bottom style="thin">
        <color auto="1"/>
      </bottom>
      <diagonal/>
    </border>
    <border>
      <left style="thin">
        <color rgb="FF000000"/>
      </left>
      <right style="thin">
        <color rgb="FF000000"/>
      </right>
      <top style="medium">
        <color auto="1"/>
      </top>
      <bottom style="thin">
        <color auto="1"/>
      </bottom>
      <diagonal/>
    </border>
    <border>
      <left style="medium">
        <color indexed="64"/>
      </left>
      <right style="thick">
        <color auto="1"/>
      </right>
      <top style="medium">
        <color auto="1"/>
      </top>
      <bottom style="thin">
        <color auto="1"/>
      </bottom>
      <diagonal/>
    </border>
    <border>
      <left style="thick">
        <color auto="1"/>
      </left>
      <right style="thin">
        <color indexed="64"/>
      </right>
      <top style="thin">
        <color auto="1"/>
      </top>
      <bottom style="thin">
        <color auto="1"/>
      </bottom>
      <diagonal/>
    </border>
    <border>
      <left/>
      <right style="thick">
        <color auto="1"/>
      </right>
      <top style="thin">
        <color auto="1"/>
      </top>
      <bottom style="thin">
        <color auto="1"/>
      </bottom>
      <diagonal/>
    </border>
    <border>
      <left style="medium">
        <color auto="1"/>
      </left>
      <right/>
      <top style="thin">
        <color auto="1"/>
      </top>
      <bottom style="thick">
        <color auto="1"/>
      </bottom>
      <diagonal/>
    </border>
    <border>
      <left/>
      <right style="medium">
        <color indexed="64"/>
      </right>
      <top style="thin">
        <color auto="1"/>
      </top>
      <bottom style="thick">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right/>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ck">
        <color auto="1"/>
      </bottom>
      <diagonal/>
    </border>
    <border>
      <left/>
      <right style="thick">
        <color auto="1"/>
      </right>
      <top/>
      <bottom/>
      <diagonal/>
    </border>
    <border>
      <left style="thin">
        <color indexed="64"/>
      </left>
      <right style="thick">
        <color auto="1"/>
      </right>
      <top style="thin">
        <color indexed="64"/>
      </top>
      <bottom style="thin">
        <color indexed="64"/>
      </bottom>
      <diagonal/>
    </border>
    <border>
      <left/>
      <right style="thick">
        <color auto="1"/>
      </right>
      <top style="thin">
        <color indexed="64"/>
      </top>
      <bottom/>
      <diagonal/>
    </border>
  </borders>
  <cellStyleXfs count="6">
    <xf numFmtId="0" fontId="0" fillId="0" borderId="0"/>
    <xf numFmtId="44" fontId="1" fillId="0" borderId="0" applyFont="0" applyFill="0" applyBorder="0" applyAlignment="0" applyProtection="0"/>
    <xf numFmtId="0" fontId="16" fillId="0" borderId="0"/>
    <xf numFmtId="0" fontId="1" fillId="0" borderId="0"/>
    <xf numFmtId="0" fontId="38" fillId="0" borderId="0"/>
    <xf numFmtId="0" fontId="49" fillId="0" borderId="0"/>
  </cellStyleXfs>
  <cellXfs count="629">
    <xf numFmtId="0" fontId="0" fillId="0" borderId="0" xfId="0"/>
    <xf numFmtId="0" fontId="0" fillId="0" borderId="1" xfId="0" applyBorder="1"/>
    <xf numFmtId="0" fontId="0" fillId="0" borderId="2" xfId="0" applyBorder="1"/>
    <xf numFmtId="1" fontId="3" fillId="0" borderId="3" xfId="0" applyNumberFormat="1" applyFont="1" applyBorder="1"/>
    <xf numFmtId="0" fontId="3" fillId="0" borderId="4" xfId="0" applyFont="1" applyBorder="1" applyAlignment="1">
      <alignment horizontal="center"/>
    </xf>
    <xf numFmtId="0" fontId="3" fillId="0" borderId="2" xfId="0" applyFont="1" applyBorder="1" applyAlignment="1">
      <alignment horizontal="center"/>
    </xf>
    <xf numFmtId="1" fontId="3" fillId="0" borderId="2" xfId="0" applyNumberFormat="1" applyFont="1" applyBorder="1"/>
    <xf numFmtId="1" fontId="3" fillId="0" borderId="3" xfId="0" applyNumberFormat="1" applyFont="1" applyBorder="1" applyAlignment="1">
      <alignment horizontal="left" vertical="top"/>
    </xf>
    <xf numFmtId="0" fontId="3" fillId="0" borderId="4" xfId="0" applyFont="1" applyBorder="1" applyAlignment="1">
      <alignment horizontal="center" vertical="top"/>
    </xf>
    <xf numFmtId="1" fontId="3" fillId="0" borderId="2" xfId="0" applyNumberFormat="1" applyFont="1" applyBorder="1" applyAlignment="1">
      <alignment horizontal="left" vertical="top"/>
    </xf>
    <xf numFmtId="0" fontId="3" fillId="0" borderId="2" xfId="0" applyFont="1" applyBorder="1" applyAlignment="1">
      <alignment horizontal="center" vertical="top"/>
    </xf>
    <xf numFmtId="0" fontId="3" fillId="0" borderId="5" xfId="0" applyFont="1" applyBorder="1" applyAlignment="1">
      <alignment horizontal="center"/>
    </xf>
    <xf numFmtId="0" fontId="5" fillId="0" borderId="0" xfId="0" applyFont="1" applyAlignment="1">
      <alignment horizontal="center"/>
    </xf>
    <xf numFmtId="0" fontId="0" fillId="0" borderId="8" xfId="0" applyBorder="1"/>
    <xf numFmtId="0" fontId="2" fillId="0" borderId="9" xfId="0" applyFont="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3" borderId="12" xfId="0" applyFont="1" applyFill="1" applyBorder="1" applyAlignment="1">
      <alignment horizontal="center" vertical="center" wrapText="1"/>
    </xf>
    <xf numFmtId="0" fontId="0" fillId="3" borderId="10" xfId="0" applyFill="1" applyBorder="1"/>
    <xf numFmtId="0" fontId="3" fillId="4" borderId="11"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3" borderId="10" xfId="0" applyFont="1" applyFill="1" applyBorder="1" applyAlignment="1">
      <alignment horizontal="center" vertical="top" wrapText="1"/>
    </xf>
    <xf numFmtId="164" fontId="2" fillId="0" borderId="9" xfId="0" applyNumberFormat="1" applyFont="1" applyBorder="1" applyAlignment="1">
      <alignment horizontal="center" vertical="center" wrapText="1"/>
    </xf>
    <xf numFmtId="0" fontId="6"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3" borderId="10" xfId="0" applyFont="1" applyFill="1" applyBorder="1" applyAlignment="1">
      <alignment horizontal="center" vertical="center"/>
    </xf>
    <xf numFmtId="0" fontId="0" fillId="3" borderId="0" xfId="0" applyFill="1"/>
    <xf numFmtId="0" fontId="6" fillId="3" borderId="16" xfId="0" applyFont="1" applyFill="1" applyBorder="1" applyAlignment="1">
      <alignment horizontal="center" vertical="center" wrapText="1"/>
    </xf>
    <xf numFmtId="1" fontId="3" fillId="3" borderId="17" xfId="0" applyNumberFormat="1" applyFont="1" applyFill="1" applyBorder="1" applyAlignment="1">
      <alignment horizontal="left" vertical="top" wrapText="1"/>
    </xf>
    <xf numFmtId="0" fontId="10" fillId="0" borderId="18" xfId="0" applyFont="1" applyBorder="1" applyAlignment="1">
      <alignment horizontal="center" wrapText="1"/>
    </xf>
    <xf numFmtId="0" fontId="10" fillId="0" borderId="11" xfId="0" applyFont="1" applyBorder="1" applyAlignment="1">
      <alignment horizontal="center" wrapText="1"/>
    </xf>
    <xf numFmtId="0" fontId="10" fillId="0" borderId="9" xfId="0" applyFont="1" applyBorder="1" applyAlignment="1">
      <alignment horizontal="center" wrapText="1"/>
    </xf>
    <xf numFmtId="1" fontId="0" fillId="3" borderId="9" xfId="0" applyNumberFormat="1" applyFill="1" applyBorder="1" applyAlignment="1">
      <alignment horizontal="left" vertical="top" wrapText="1"/>
    </xf>
    <xf numFmtId="0" fontId="7" fillId="0" borderId="9" xfId="0" applyFont="1" applyBorder="1" applyAlignment="1">
      <alignment horizontal="center" wrapText="1"/>
    </xf>
    <xf numFmtId="0" fontId="10" fillId="0" borderId="10" xfId="0" applyFont="1" applyBorder="1" applyAlignment="1">
      <alignment horizontal="center" wrapText="1"/>
    </xf>
    <xf numFmtId="1" fontId="3" fillId="3" borderId="9" xfId="0" applyNumberFormat="1" applyFont="1" applyFill="1" applyBorder="1" applyAlignment="1">
      <alignment horizontal="left" vertical="top" wrapText="1"/>
    </xf>
    <xf numFmtId="164" fontId="8" fillId="0" borderId="9" xfId="0" applyNumberFormat="1" applyFont="1" applyBorder="1" applyAlignment="1">
      <alignment horizontal="center" vertical="center"/>
    </xf>
    <xf numFmtId="0" fontId="2" fillId="7" borderId="11"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1" fillId="3" borderId="21" xfId="0" applyFont="1" applyFill="1" applyBorder="1"/>
    <xf numFmtId="1" fontId="3" fillId="0" borderId="18" xfId="0" applyNumberFormat="1" applyFont="1" applyBorder="1" applyAlignment="1">
      <alignment horizontal="center" vertical="center"/>
    </xf>
    <xf numFmtId="0" fontId="3" fillId="5" borderId="11" xfId="0" applyFont="1" applyFill="1" applyBorder="1" applyAlignment="1">
      <alignment horizontal="center" vertical="center"/>
    </xf>
    <xf numFmtId="0" fontId="12" fillId="8" borderId="9" xfId="0" applyFont="1" applyFill="1" applyBorder="1" applyAlignment="1">
      <alignment horizontal="center" vertical="center"/>
    </xf>
    <xf numFmtId="0" fontId="3" fillId="5" borderId="9" xfId="0" applyFont="1" applyFill="1" applyBorder="1" applyAlignment="1">
      <alignment horizontal="center" vertical="center"/>
    </xf>
    <xf numFmtId="1" fontId="3" fillId="3"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3" fillId="5" borderId="10" xfId="0" applyFont="1" applyFill="1" applyBorder="1" applyAlignment="1">
      <alignment horizontal="center" vertical="center"/>
    </xf>
    <xf numFmtId="1" fontId="3" fillId="0" borderId="18" xfId="0" applyNumberFormat="1" applyFont="1" applyBorder="1" applyAlignment="1">
      <alignment horizontal="center" vertical="center" wrapText="1"/>
    </xf>
    <xf numFmtId="1" fontId="3" fillId="3" borderId="17" xfId="0" applyNumberFormat="1" applyFont="1" applyFill="1" applyBorder="1" applyAlignment="1">
      <alignment horizontal="center" vertical="center"/>
    </xf>
    <xf numFmtId="0" fontId="3" fillId="0" borderId="18" xfId="0" applyFont="1" applyBorder="1" applyAlignment="1">
      <alignment horizontal="center" vertical="center"/>
    </xf>
    <xf numFmtId="0" fontId="11" fillId="3" borderId="0" xfId="0" applyFont="1" applyFill="1"/>
    <xf numFmtId="1" fontId="3" fillId="0" borderId="9" xfId="0" applyNumberFormat="1" applyFont="1" applyBorder="1" applyAlignment="1">
      <alignment horizontal="center" vertical="center"/>
    </xf>
    <xf numFmtId="1" fontId="3"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11" fillId="0" borderId="0" xfId="0" applyFont="1"/>
    <xf numFmtId="1" fontId="3" fillId="3" borderId="21" xfId="0" applyNumberFormat="1" applyFont="1" applyFill="1" applyBorder="1"/>
    <xf numFmtId="0" fontId="12" fillId="8" borderId="16" xfId="0" applyFont="1" applyFill="1" applyBorder="1" applyAlignment="1">
      <alignment horizontal="center" vertical="center"/>
    </xf>
    <xf numFmtId="1" fontId="3" fillId="3" borderId="21" xfId="0" applyNumberFormat="1" applyFont="1" applyFill="1" applyBorder="1" applyAlignment="1">
      <alignment horizontal="left" vertical="top"/>
    </xf>
    <xf numFmtId="1" fontId="3" fillId="3" borderId="0" xfId="0" applyNumberFormat="1" applyFont="1" applyFill="1"/>
    <xf numFmtId="1" fontId="3" fillId="3" borderId="0" xfId="0" applyNumberFormat="1" applyFont="1" applyFill="1" applyAlignment="1">
      <alignment horizontal="left" vertical="top"/>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26" xfId="0" applyFont="1" applyFill="1" applyBorder="1" applyAlignment="1">
      <alignment horizontal="center" vertical="center" wrapText="1"/>
    </xf>
    <xf numFmtId="164" fontId="8" fillId="0" borderId="12" xfId="0" applyNumberFormat="1" applyFont="1" applyBorder="1" applyAlignment="1">
      <alignment horizontal="center" vertical="center"/>
    </xf>
    <xf numFmtId="0" fontId="0" fillId="6" borderId="9" xfId="0" applyFill="1" applyBorder="1" applyAlignment="1">
      <alignment horizontal="center" vertical="center" wrapText="1"/>
    </xf>
    <xf numFmtId="164" fontId="8" fillId="0" borderId="15" xfId="0" applyNumberFormat="1" applyFont="1" applyBorder="1" applyAlignment="1">
      <alignment horizontal="center" vertical="center"/>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0" fillId="6" borderId="12" xfId="0" applyFill="1" applyBorder="1" applyAlignment="1">
      <alignment horizontal="center" vertical="center" wrapText="1"/>
    </xf>
    <xf numFmtId="0" fontId="2" fillId="6" borderId="22" xfId="0" applyFont="1" applyFill="1" applyBorder="1" applyAlignment="1">
      <alignment horizontal="center" vertical="center" wrapText="1"/>
    </xf>
    <xf numFmtId="1" fontId="3" fillId="0" borderId="29" xfId="0" applyNumberFormat="1" applyFont="1" applyBorder="1" applyAlignment="1">
      <alignment horizontal="center" vertical="center"/>
    </xf>
    <xf numFmtId="0" fontId="3" fillId="5" borderId="24" xfId="0" applyFont="1" applyFill="1" applyBorder="1" applyAlignment="1">
      <alignment horizontal="center" vertical="center"/>
    </xf>
    <xf numFmtId="0" fontId="12" fillId="8" borderId="15" xfId="0" applyFont="1" applyFill="1" applyBorder="1" applyAlignment="1">
      <alignment horizontal="center" vertical="center"/>
    </xf>
    <xf numFmtId="0" fontId="3" fillId="5" borderId="12" xfId="0" applyFont="1" applyFill="1" applyBorder="1" applyAlignment="1">
      <alignment horizontal="center" vertical="center"/>
    </xf>
    <xf numFmtId="1" fontId="3" fillId="3" borderId="12" xfId="0" applyNumberFormat="1" applyFont="1" applyFill="1" applyBorder="1" applyAlignment="1">
      <alignment horizontal="center" vertical="center"/>
    </xf>
    <xf numFmtId="0" fontId="3" fillId="0" borderId="12" xfId="0" applyFont="1" applyBorder="1" applyAlignment="1">
      <alignment horizontal="center" vertical="center"/>
    </xf>
    <xf numFmtId="0" fontId="3" fillId="5" borderId="22" xfId="0" applyFont="1" applyFill="1" applyBorder="1" applyAlignment="1">
      <alignment horizontal="center" vertical="center"/>
    </xf>
    <xf numFmtId="1" fontId="3" fillId="0" borderId="29" xfId="0" applyNumberFormat="1" applyFont="1" applyBorder="1" applyAlignment="1">
      <alignment horizontal="center" vertical="center" wrapText="1"/>
    </xf>
    <xf numFmtId="1" fontId="3" fillId="3" borderId="30" xfId="0" applyNumberFormat="1" applyFont="1" applyFill="1" applyBorder="1" applyAlignment="1">
      <alignment horizontal="center" vertical="center"/>
    </xf>
    <xf numFmtId="0" fontId="3" fillId="0" borderId="29" xfId="0" applyFont="1" applyBorder="1" applyAlignment="1">
      <alignment horizontal="center" vertical="center"/>
    </xf>
    <xf numFmtId="1" fontId="3" fillId="0" borderId="12" xfId="0" applyNumberFormat="1" applyFont="1" applyBorder="1" applyAlignment="1">
      <alignment horizontal="center" vertical="center"/>
    </xf>
    <xf numFmtId="1" fontId="3" fillId="0" borderId="12" xfId="0" applyNumberFormat="1" applyFont="1" applyBorder="1" applyAlignment="1">
      <alignment horizontal="center" vertical="center" wrapText="1"/>
    </xf>
    <xf numFmtId="0" fontId="3" fillId="0" borderId="22" xfId="0" applyFont="1" applyBorder="1" applyAlignment="1">
      <alignment horizontal="center" vertical="center"/>
    </xf>
    <xf numFmtId="1" fontId="7" fillId="3" borderId="34" xfId="0" applyNumberFormat="1"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32"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7" fillId="5" borderId="36" xfId="0" applyFont="1" applyFill="1" applyBorder="1" applyAlignment="1">
      <alignment horizontal="center" vertical="center"/>
    </xf>
    <xf numFmtId="0" fontId="7" fillId="5" borderId="32" xfId="0" applyFont="1" applyFill="1" applyBorder="1" applyAlignment="1">
      <alignment horizontal="center" vertical="center"/>
    </xf>
    <xf numFmtId="1" fontId="7" fillId="3" borderId="38" xfId="0" applyNumberFormat="1" applyFont="1" applyFill="1" applyBorder="1" applyAlignment="1">
      <alignment horizontal="center" vertical="center"/>
    </xf>
    <xf numFmtId="0" fontId="7" fillId="0" borderId="40" xfId="0" applyFont="1" applyBorder="1" applyAlignment="1">
      <alignment horizontal="center" vertical="center"/>
    </xf>
    <xf numFmtId="0" fontId="7" fillId="5" borderId="41" xfId="0" applyFont="1" applyFill="1" applyBorder="1" applyAlignment="1">
      <alignment horizontal="center" vertical="center"/>
    </xf>
    <xf numFmtId="1" fontId="6" fillId="10" borderId="37" xfId="0" applyNumberFormat="1" applyFont="1" applyFill="1" applyBorder="1"/>
    <xf numFmtId="0" fontId="6" fillId="10" borderId="33" xfId="0" applyFont="1" applyFill="1" applyBorder="1" applyAlignment="1">
      <alignment horizontal="center"/>
    </xf>
    <xf numFmtId="0" fontId="6" fillId="10" borderId="32" xfId="0" applyFont="1" applyFill="1" applyBorder="1" applyAlignment="1">
      <alignment horizontal="center"/>
    </xf>
    <xf numFmtId="1" fontId="6" fillId="10" borderId="32" xfId="0" applyNumberFormat="1" applyFont="1" applyFill="1" applyBorder="1"/>
    <xf numFmtId="1" fontId="6" fillId="10" borderId="37" xfId="0" applyNumberFormat="1" applyFont="1" applyFill="1" applyBorder="1" applyAlignment="1">
      <alignment horizontal="left" vertical="top"/>
    </xf>
    <xf numFmtId="0" fontId="6" fillId="10" borderId="33" xfId="0" applyFont="1" applyFill="1" applyBorder="1" applyAlignment="1">
      <alignment horizontal="center" vertical="top"/>
    </xf>
    <xf numFmtId="1" fontId="6" fillId="10" borderId="32" xfId="0" applyNumberFormat="1" applyFont="1" applyFill="1" applyBorder="1" applyAlignment="1">
      <alignment horizontal="left" vertical="top"/>
    </xf>
    <xf numFmtId="0" fontId="6" fillId="10" borderId="32" xfId="0" applyFont="1" applyFill="1" applyBorder="1" applyAlignment="1">
      <alignment horizontal="center" vertical="top"/>
    </xf>
    <xf numFmtId="0" fontId="6" fillId="10" borderId="0" xfId="0" applyFont="1" applyFill="1" applyAlignment="1">
      <alignment horizontal="center"/>
    </xf>
    <xf numFmtId="1" fontId="3" fillId="0" borderId="21" xfId="0" applyNumberFormat="1" applyFont="1" applyBorder="1"/>
    <xf numFmtId="0" fontId="3" fillId="0" borderId="42" xfId="0" applyFont="1" applyBorder="1" applyAlignment="1">
      <alignment horizontal="center"/>
    </xf>
    <xf numFmtId="0" fontId="3" fillId="0" borderId="0" xfId="0" applyFont="1" applyAlignment="1">
      <alignment horizontal="center"/>
    </xf>
    <xf numFmtId="1" fontId="3" fillId="0" borderId="0" xfId="0" applyNumberFormat="1" applyFont="1"/>
    <xf numFmtId="0" fontId="3" fillId="0" borderId="0" xfId="0" applyFont="1"/>
    <xf numFmtId="1" fontId="3" fillId="0" borderId="21" xfId="0" applyNumberFormat="1" applyFont="1" applyBorder="1" applyAlignment="1">
      <alignment horizontal="left" vertical="top"/>
    </xf>
    <xf numFmtId="0" fontId="3" fillId="0" borderId="42" xfId="0" applyFont="1" applyBorder="1" applyAlignment="1">
      <alignment horizontal="center" vertical="top"/>
    </xf>
    <xf numFmtId="0" fontId="3" fillId="0" borderId="42" xfId="0" applyFont="1" applyBorder="1"/>
    <xf numFmtId="1" fontId="3" fillId="0" borderId="0" xfId="0" applyNumberFormat="1" applyFont="1" applyAlignment="1">
      <alignment horizontal="left" vertical="top"/>
    </xf>
    <xf numFmtId="0" fontId="3" fillId="0" borderId="0" xfId="0" applyFont="1" applyAlignment="1">
      <alignment horizontal="center" vertical="top"/>
    </xf>
    <xf numFmtId="0" fontId="9" fillId="0" borderId="0" xfId="0" applyFont="1"/>
    <xf numFmtId="0" fontId="9" fillId="0" borderId="0" xfId="0" applyFont="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9" xfId="0" applyBorder="1"/>
    <xf numFmtId="0" fontId="0" fillId="0" borderId="0" xfId="0" applyAlignment="1">
      <alignment wrapText="1"/>
    </xf>
    <xf numFmtId="0" fontId="0" fillId="3" borderId="9" xfId="0" applyFill="1" applyBorder="1" applyAlignment="1">
      <alignment horizontal="center" vertical="center" wrapText="1"/>
    </xf>
    <xf numFmtId="0" fontId="6" fillId="0" borderId="9" xfId="0" applyFont="1" applyBorder="1" applyAlignment="1">
      <alignment horizontal="center" vertical="center" wrapText="1"/>
    </xf>
    <xf numFmtId="0" fontId="0" fillId="3" borderId="9" xfId="0" applyFill="1" applyBorder="1" applyAlignment="1">
      <alignment horizontal="center" vertical="center"/>
    </xf>
    <xf numFmtId="0" fontId="17" fillId="0" borderId="27" xfId="0" applyFont="1" applyBorder="1" applyAlignment="1">
      <alignment horizontal="left" vertical="top" wrapText="1"/>
    </xf>
    <xf numFmtId="0" fontId="18" fillId="0" borderId="0" xfId="0" applyFont="1" applyAlignment="1">
      <alignment vertical="top" wrapText="1"/>
    </xf>
    <xf numFmtId="0" fontId="17" fillId="0" borderId="0" xfId="0" applyFont="1" applyAlignment="1">
      <alignment horizontal="left" vertical="top" wrapText="1"/>
    </xf>
    <xf numFmtId="0" fontId="19" fillId="0" borderId="0" xfId="2" applyFont="1" applyAlignment="1">
      <alignment horizontal="left" vertical="top" wrapText="1"/>
    </xf>
    <xf numFmtId="0" fontId="19" fillId="0" borderId="0" xfId="0" applyFont="1" applyAlignment="1">
      <alignment horizontal="left" vertical="top" wrapText="1"/>
    </xf>
    <xf numFmtId="0" fontId="3"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wrapText="1"/>
    </xf>
    <xf numFmtId="0" fontId="21" fillId="0" borderId="9" xfId="0" applyFont="1" applyBorder="1" applyAlignment="1">
      <alignment horizontal="center" vertical="center"/>
    </xf>
    <xf numFmtId="0" fontId="20" fillId="0" borderId="11" xfId="0" applyFont="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xf>
    <xf numFmtId="164"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9" xfId="0" applyFont="1" applyBorder="1" applyAlignment="1">
      <alignment horizontal="center" vertical="center"/>
    </xf>
    <xf numFmtId="0" fontId="23" fillId="3" borderId="45"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5" fillId="3" borderId="46" xfId="0" applyFont="1" applyFill="1" applyBorder="1" applyAlignment="1">
      <alignment horizontal="center" vertical="center"/>
    </xf>
    <xf numFmtId="0" fontId="6" fillId="3" borderId="9" xfId="0" applyFont="1" applyFill="1" applyBorder="1" applyAlignment="1">
      <alignment horizontal="center" vertical="center"/>
    </xf>
    <xf numFmtId="0" fontId="25" fillId="3" borderId="46" xfId="0" applyFont="1" applyFill="1" applyBorder="1" applyAlignment="1">
      <alignment horizontal="center" vertical="center" wrapText="1"/>
    </xf>
    <xf numFmtId="0" fontId="25" fillId="3" borderId="11" xfId="0" applyFont="1" applyFill="1" applyBorder="1" applyAlignment="1">
      <alignment horizontal="center" vertical="center"/>
    </xf>
    <xf numFmtId="0" fontId="23" fillId="3" borderId="47" xfId="0" applyFont="1" applyFill="1" applyBorder="1" applyAlignment="1">
      <alignment horizontal="center" vertical="center" shrinkToFit="1"/>
    </xf>
    <xf numFmtId="0" fontId="23" fillId="3" borderId="48" xfId="0" applyFont="1" applyFill="1" applyBorder="1" applyAlignment="1">
      <alignment horizontal="center" vertical="center"/>
    </xf>
    <xf numFmtId="0" fontId="25" fillId="3" borderId="20" xfId="0" applyFont="1" applyFill="1" applyBorder="1" applyAlignment="1">
      <alignment horizontal="center" vertical="center"/>
    </xf>
    <xf numFmtId="0" fontId="23" fillId="3" borderId="49" xfId="0" applyFont="1" applyFill="1" applyBorder="1" applyAlignment="1">
      <alignment horizontal="center" vertical="center"/>
    </xf>
    <xf numFmtId="0" fontId="6" fillId="3" borderId="9"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3" fillId="3" borderId="46" xfId="0" applyFont="1" applyFill="1" applyBorder="1" applyAlignment="1">
      <alignment horizontal="center" vertical="center"/>
    </xf>
    <xf numFmtId="0" fontId="0" fillId="0" borderId="7" xfId="0" applyBorder="1"/>
    <xf numFmtId="164" fontId="2" fillId="0" borderId="16" xfId="0" applyNumberFormat="1" applyFont="1" applyBorder="1" applyAlignment="1">
      <alignment horizontal="center" vertical="center" wrapText="1"/>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0" fillId="3" borderId="26" xfId="0" applyFill="1" applyBorder="1" applyAlignment="1">
      <alignment horizontal="center" vertical="center" wrapText="1"/>
    </xf>
    <xf numFmtId="0" fontId="2" fillId="3" borderId="16" xfId="0" applyFont="1" applyFill="1" applyBorder="1" applyAlignment="1">
      <alignment horizontal="center" vertical="top" wrapText="1"/>
    </xf>
    <xf numFmtId="0" fontId="2" fillId="3" borderId="16" xfId="0" applyFont="1" applyFill="1" applyBorder="1" applyAlignment="1">
      <alignment horizontal="center" vertical="top"/>
    </xf>
    <xf numFmtId="0" fontId="6" fillId="3" borderId="16" xfId="0" applyFont="1" applyFill="1" applyBorder="1" applyAlignment="1">
      <alignment horizontal="center"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top"/>
    </xf>
    <xf numFmtId="0" fontId="2" fillId="3" borderId="25" xfId="0" applyFont="1" applyFill="1" applyBorder="1" applyAlignment="1">
      <alignment horizontal="center" vertical="top"/>
    </xf>
    <xf numFmtId="0" fontId="29" fillId="3" borderId="51" xfId="0" applyFont="1" applyFill="1" applyBorder="1" applyAlignment="1">
      <alignment vertical="top"/>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0" fillId="3" borderId="16" xfId="0" applyFill="1" applyBorder="1" applyAlignment="1">
      <alignment horizontal="center" vertical="center" wrapText="1"/>
    </xf>
    <xf numFmtId="0" fontId="2" fillId="3" borderId="9" xfId="0" applyFont="1" applyFill="1" applyBorder="1" applyAlignment="1">
      <alignment vertical="top" wrapText="1"/>
    </xf>
    <xf numFmtId="0" fontId="28" fillId="3" borderId="10" xfId="0" applyFont="1" applyFill="1" applyBorder="1" applyAlignment="1">
      <alignment horizontal="center" vertical="center" wrapText="1"/>
    </xf>
    <xf numFmtId="0" fontId="27" fillId="3" borderId="52" xfId="0" applyFont="1" applyFill="1" applyBorder="1" applyAlignment="1">
      <alignment horizontal="center" vertical="center" wrapText="1"/>
    </xf>
    <xf numFmtId="0" fontId="2" fillId="3" borderId="12" xfId="0" applyFont="1" applyFill="1" applyBorder="1" applyAlignment="1">
      <alignment vertical="top" wrapText="1"/>
    </xf>
    <xf numFmtId="0" fontId="6" fillId="3" borderId="15" xfId="0" applyFont="1" applyFill="1" applyBorder="1" applyAlignment="1">
      <alignment horizontal="center" vertical="top"/>
    </xf>
    <xf numFmtId="0" fontId="2" fillId="3" borderId="15" xfId="0" applyFont="1" applyFill="1" applyBorder="1" applyAlignment="1">
      <alignment horizontal="center" vertical="center"/>
    </xf>
    <xf numFmtId="0" fontId="2" fillId="3" borderId="27" xfId="0" applyFont="1" applyFill="1" applyBorder="1" applyAlignment="1">
      <alignment horizontal="center" vertical="top" wrapText="1"/>
    </xf>
    <xf numFmtId="0" fontId="6" fillId="3" borderId="10" xfId="0" applyFont="1" applyFill="1" applyBorder="1" applyAlignment="1">
      <alignment horizontal="center" vertical="center" wrapText="1"/>
    </xf>
    <xf numFmtId="0" fontId="28" fillId="3" borderId="16" xfId="3" applyFont="1" applyFill="1" applyBorder="1" applyAlignment="1">
      <alignment horizontal="left" vertical="top" wrapText="1"/>
    </xf>
    <xf numFmtId="0" fontId="29" fillId="3" borderId="9" xfId="0" applyFont="1" applyFill="1" applyBorder="1" applyAlignment="1">
      <alignment horizontal="center" vertical="center"/>
    </xf>
    <xf numFmtId="0" fontId="30" fillId="3" borderId="10" xfId="0" applyFont="1" applyFill="1" applyBorder="1" applyAlignment="1">
      <alignment horizontal="center" vertical="center" wrapText="1"/>
    </xf>
    <xf numFmtId="0" fontId="2" fillId="3" borderId="20" xfId="0" applyFont="1" applyFill="1" applyBorder="1" applyAlignment="1">
      <alignment vertical="top" wrapText="1"/>
    </xf>
    <xf numFmtId="0" fontId="6" fillId="3" borderId="9" xfId="0" applyFont="1" applyFill="1" applyBorder="1" applyAlignment="1">
      <alignment horizontal="center" vertical="top"/>
    </xf>
    <xf numFmtId="0" fontId="2" fillId="3" borderId="9" xfId="0" applyFont="1" applyFill="1" applyBorder="1" applyAlignment="1">
      <alignment horizontal="center" vertical="center"/>
    </xf>
    <xf numFmtId="0" fontId="2" fillId="3" borderId="10" xfId="0" applyFont="1" applyFill="1" applyBorder="1" applyAlignment="1">
      <alignment horizontal="center" vertical="top"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8" fillId="0" borderId="22" xfId="3"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top" wrapText="1"/>
    </xf>
    <xf numFmtId="0" fontId="2" fillId="3" borderId="16" xfId="0" applyFont="1" applyFill="1" applyBorder="1" applyAlignment="1">
      <alignment horizontal="left" vertical="top" wrapText="1"/>
    </xf>
    <xf numFmtId="164" fontId="8" fillId="0" borderId="16" xfId="0" applyNumberFormat="1" applyFont="1" applyBorder="1" applyAlignment="1">
      <alignment horizontal="center" vertical="center"/>
    </xf>
    <xf numFmtId="0" fontId="3" fillId="0" borderId="25" xfId="0" applyFont="1" applyBorder="1" applyAlignment="1">
      <alignment horizontal="center" vertical="center" wrapText="1"/>
    </xf>
    <xf numFmtId="0" fontId="31" fillId="0" borderId="9" xfId="0" applyFont="1" applyBorder="1" applyAlignment="1">
      <alignment horizontal="center" vertical="center" wrapText="1"/>
    </xf>
    <xf numFmtId="0" fontId="11" fillId="0" borderId="26" xfId="0" applyFont="1" applyBorder="1" applyAlignment="1">
      <alignment horizontal="center" vertical="center"/>
    </xf>
    <xf numFmtId="0" fontId="11" fillId="0" borderId="9" xfId="0" applyFont="1" applyBorder="1" applyAlignment="1">
      <alignment horizontal="center" vertical="center"/>
    </xf>
    <xf numFmtId="0" fontId="32" fillId="0" borderId="9" xfId="0" applyFont="1" applyBorder="1" applyAlignment="1">
      <alignment horizontal="center" vertical="center" wrapText="1"/>
    </xf>
    <xf numFmtId="0" fontId="11" fillId="0" borderId="16" xfId="0" applyFont="1" applyBorder="1" applyAlignment="1">
      <alignment horizontal="center" vertical="center"/>
    </xf>
    <xf numFmtId="0" fontId="6"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57" xfId="0" applyFont="1" applyBorder="1" applyAlignment="1">
      <alignment horizontal="center" vertical="center"/>
    </xf>
    <xf numFmtId="0" fontId="11"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33" fillId="0" borderId="9" xfId="0" applyFont="1" applyBorder="1" applyAlignment="1">
      <alignment horizontal="center" vertical="center" wrapText="1"/>
    </xf>
    <xf numFmtId="0" fontId="24" fillId="0" borderId="9" xfId="1" applyNumberFormat="1" applyFont="1" applyFill="1" applyBorder="1" applyAlignment="1">
      <alignment horizontal="center" vertical="center" wrapText="1"/>
    </xf>
    <xf numFmtId="0" fontId="24" fillId="0" borderId="9" xfId="0" applyFont="1" applyBorder="1" applyAlignment="1">
      <alignment horizontal="center" vertical="center"/>
    </xf>
    <xf numFmtId="0" fontId="23" fillId="0" borderId="9" xfId="0" applyFont="1" applyBorder="1" applyAlignment="1">
      <alignment horizontal="center" vertical="center" wrapText="1"/>
    </xf>
    <xf numFmtId="0" fontId="11" fillId="0" borderId="11" xfId="0" applyFont="1" applyBorder="1" applyAlignment="1">
      <alignment horizontal="center" vertical="center"/>
    </xf>
    <xf numFmtId="0" fontId="23" fillId="11" borderId="9" xfId="0" applyFont="1" applyFill="1" applyBorder="1" applyAlignment="1">
      <alignment horizontal="center" vertical="center" wrapText="1"/>
    </xf>
    <xf numFmtId="3" fontId="32" fillId="0" borderId="9"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0" fillId="0" borderId="0" xfId="0" applyAlignment="1">
      <alignment vertical="top"/>
    </xf>
    <xf numFmtId="0" fontId="6" fillId="0" borderId="0" xfId="0" applyFont="1" applyAlignment="1">
      <alignment horizontal="center" wrapText="1"/>
    </xf>
    <xf numFmtId="0" fontId="11" fillId="0" borderId="9" xfId="0" applyFont="1" applyBorder="1" applyAlignment="1">
      <alignment horizontal="center" wrapText="1"/>
    </xf>
    <xf numFmtId="0" fontId="39" fillId="3" borderId="9" xfId="0" applyFont="1" applyFill="1" applyBorder="1" applyAlignment="1">
      <alignment horizontal="center" vertical="center" wrapText="1"/>
    </xf>
    <xf numFmtId="0" fontId="40" fillId="3" borderId="9" xfId="0" applyFont="1" applyFill="1" applyBorder="1" applyAlignment="1">
      <alignment horizontal="center" vertical="center" wrapText="1"/>
    </xf>
    <xf numFmtId="49" fontId="40" fillId="3" borderId="9"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wrapText="1"/>
    </xf>
    <xf numFmtId="165" fontId="0" fillId="0" borderId="9" xfId="1" applyNumberFormat="1" applyFont="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164" fontId="8" fillId="0" borderId="9" xfId="0" applyNumberFormat="1"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Alignment="1">
      <alignment horizontal="center" vertical="center" wrapText="1"/>
    </xf>
    <xf numFmtId="0" fontId="41" fillId="3"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0" fillId="0" borderId="9" xfId="0" applyBorder="1" applyAlignment="1">
      <alignment wrapText="1"/>
    </xf>
    <xf numFmtId="0" fontId="0" fillId="0" borderId="10" xfId="0" applyBorder="1"/>
    <xf numFmtId="0" fontId="3" fillId="0" borderId="0" xfId="0" applyFont="1" applyAlignment="1">
      <alignment vertical="center" wrapText="1"/>
    </xf>
    <xf numFmtId="0" fontId="3" fillId="0" borderId="59"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0" xfId="0" applyFont="1" applyAlignment="1">
      <alignment horizontal="center"/>
    </xf>
    <xf numFmtId="0" fontId="11" fillId="0" borderId="59" xfId="0" applyFont="1" applyBorder="1" applyAlignment="1">
      <alignment horizontal="center"/>
    </xf>
    <xf numFmtId="0" fontId="0" fillId="0" borderId="42" xfId="0" applyBorder="1" applyAlignment="1">
      <alignment horizontal="center"/>
    </xf>
    <xf numFmtId="0" fontId="0" fillId="0" borderId="22" xfId="0" applyBorder="1" applyAlignment="1">
      <alignment horizontal="center" vertical="center" wrapText="1"/>
    </xf>
    <xf numFmtId="0" fontId="0" fillId="0" borderId="12" xfId="0" applyBorder="1" applyAlignment="1">
      <alignment horizontal="center" vertical="center"/>
    </xf>
    <xf numFmtId="0" fontId="42" fillId="0" borderId="0" xfId="0" applyFont="1"/>
    <xf numFmtId="0" fontId="29" fillId="0" borderId="51" xfId="0" applyFont="1" applyBorder="1" applyAlignment="1">
      <alignment horizontal="left" vertical="center" wrapText="1"/>
    </xf>
    <xf numFmtId="0" fontId="42" fillId="0" borderId="51" xfId="0" applyFont="1" applyBorder="1"/>
    <xf numFmtId="164" fontId="29" fillId="0" borderId="51" xfId="0" applyNumberFormat="1" applyFont="1" applyBorder="1" applyAlignment="1">
      <alignment horizontal="center" vertical="center" wrapText="1"/>
    </xf>
    <xf numFmtId="0" fontId="42" fillId="13" borderId="51" xfId="0" applyFont="1" applyFill="1" applyBorder="1" applyAlignment="1">
      <alignment horizontal="center" vertical="center" wrapText="1"/>
    </xf>
    <xf numFmtId="0" fontId="42" fillId="13" borderId="51" xfId="0" applyFont="1" applyFill="1" applyBorder="1" applyAlignment="1">
      <alignment horizontal="center" vertical="center"/>
    </xf>
    <xf numFmtId="164" fontId="46" fillId="0" borderId="51" xfId="0" applyNumberFormat="1" applyFont="1" applyBorder="1" applyAlignment="1">
      <alignment horizontal="center" vertical="center"/>
    </xf>
    <xf numFmtId="0" fontId="29" fillId="14" borderId="57" xfId="0" applyFont="1" applyFill="1" applyBorder="1" applyAlignment="1">
      <alignment horizontal="center" vertical="center" wrapText="1"/>
    </xf>
    <xf numFmtId="0" fontId="44" fillId="0" borderId="51" xfId="0" applyFont="1" applyBorder="1" applyAlignment="1">
      <alignment horizontal="center" vertical="center" wrapText="1"/>
    </xf>
    <xf numFmtId="0" fontId="45" fillId="0" borderId="51" xfId="0" applyFont="1" applyBorder="1"/>
    <xf numFmtId="0" fontId="45" fillId="0" borderId="63" xfId="0" applyFont="1" applyBorder="1" applyAlignment="1">
      <alignment horizontal="right"/>
    </xf>
    <xf numFmtId="0" fontId="42" fillId="0" borderId="63" xfId="0" applyFont="1" applyBorder="1" applyAlignment="1">
      <alignment horizontal="right"/>
    </xf>
    <xf numFmtId="0" fontId="29" fillId="14" borderId="68" xfId="0" applyFont="1" applyFill="1" applyBorder="1" applyAlignment="1">
      <alignment horizontal="center" vertical="center" wrapText="1"/>
    </xf>
    <xf numFmtId="0" fontId="29" fillId="14" borderId="70" xfId="0" applyFont="1" applyFill="1" applyBorder="1" applyAlignment="1">
      <alignment horizontal="center" vertical="center" wrapText="1"/>
    </xf>
    <xf numFmtId="0" fontId="42" fillId="0" borderId="51" xfId="0" applyFont="1" applyBorder="1" applyAlignment="1">
      <alignment horizontal="center" vertical="center" wrapText="1"/>
    </xf>
    <xf numFmtId="0" fontId="42" fillId="0" borderId="55" xfId="0" applyFont="1" applyBorder="1" applyAlignment="1">
      <alignment horizontal="center" vertical="center" wrapText="1"/>
    </xf>
    <xf numFmtId="0" fontId="44" fillId="0" borderId="55" xfId="0" applyFont="1" applyBorder="1" applyAlignment="1">
      <alignment horizontal="center" vertical="center" wrapText="1"/>
    </xf>
    <xf numFmtId="0" fontId="48" fillId="0" borderId="0" xfId="0" applyFont="1"/>
    <xf numFmtId="0" fontId="5" fillId="10" borderId="32" xfId="0" applyFont="1" applyFill="1" applyBorder="1" applyAlignment="1">
      <alignment horizontal="center"/>
    </xf>
    <xf numFmtId="1" fontId="9" fillId="3" borderId="10" xfId="0" applyNumberFormat="1" applyFont="1" applyFill="1" applyBorder="1" applyAlignment="1">
      <alignment horizontal="left" vertical="top" wrapText="1"/>
    </xf>
    <xf numFmtId="1" fontId="9" fillId="3" borderId="11" xfId="0" applyNumberFormat="1" applyFont="1" applyFill="1" applyBorder="1" applyAlignment="1">
      <alignment horizontal="left" vertical="top" wrapText="1"/>
    </xf>
    <xf numFmtId="0" fontId="7" fillId="7" borderId="31"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9" borderId="31" xfId="0" applyFont="1" applyFill="1" applyBorder="1" applyAlignment="1">
      <alignment horizontal="center" vertical="center"/>
    </xf>
    <xf numFmtId="0" fontId="7" fillId="9" borderId="32" xfId="0" applyFont="1" applyFill="1" applyBorder="1" applyAlignment="1">
      <alignment horizontal="center" vertical="center"/>
    </xf>
    <xf numFmtId="0" fontId="7" fillId="9" borderId="33" xfId="0" applyFont="1" applyFill="1" applyBorder="1" applyAlignment="1">
      <alignment horizontal="center" vertical="center"/>
    </xf>
    <xf numFmtId="1" fontId="0" fillId="3" borderId="13" xfId="0" applyNumberFormat="1" applyFill="1" applyBorder="1" applyAlignment="1">
      <alignment horizontal="left" vertical="top" wrapText="1"/>
    </xf>
    <xf numFmtId="1" fontId="0" fillId="3" borderId="14" xfId="0" applyNumberFormat="1" applyFill="1" applyBorder="1" applyAlignment="1">
      <alignment horizontal="left" vertical="top" wrapText="1"/>
    </xf>
    <xf numFmtId="0" fontId="11" fillId="6" borderId="19" xfId="0" applyFont="1" applyFill="1" applyBorder="1" applyAlignment="1">
      <alignment horizontal="center" vertical="center" wrapText="1"/>
    </xf>
    <xf numFmtId="1" fontId="9" fillId="3" borderId="13" xfId="0" applyNumberFormat="1" applyFont="1" applyFill="1" applyBorder="1" applyAlignment="1">
      <alignment horizontal="left" vertical="top" wrapText="1"/>
    </xf>
    <xf numFmtId="1" fontId="9" fillId="3" borderId="14" xfId="0" applyNumberFormat="1" applyFont="1" applyFill="1" applyBorder="1" applyAlignment="1">
      <alignment horizontal="left" vertical="top" wrapText="1"/>
    </xf>
    <xf numFmtId="1" fontId="6" fillId="3" borderId="10" xfId="0" applyNumberFormat="1" applyFont="1" applyFill="1" applyBorder="1" applyAlignment="1">
      <alignment horizontal="left" vertical="center"/>
    </xf>
    <xf numFmtId="1" fontId="6" fillId="3" borderId="11" xfId="0" applyNumberFormat="1" applyFont="1" applyFill="1" applyBorder="1" applyAlignment="1">
      <alignment horizontal="left" vertical="center"/>
    </xf>
    <xf numFmtId="1" fontId="6" fillId="3" borderId="10" xfId="0" applyNumberFormat="1" applyFont="1" applyFill="1" applyBorder="1" applyAlignment="1">
      <alignment horizontal="left" vertical="center" wrapText="1"/>
    </xf>
    <xf numFmtId="1" fontId="6" fillId="3" borderId="11" xfId="0" applyNumberFormat="1" applyFont="1" applyFill="1" applyBorder="1" applyAlignment="1">
      <alignment horizontal="left" vertical="center" wrapText="1"/>
    </xf>
    <xf numFmtId="1" fontId="6" fillId="3" borderId="13" xfId="0" applyNumberFormat="1" applyFont="1" applyFill="1" applyBorder="1" applyAlignment="1">
      <alignment horizontal="left" vertical="center" wrapText="1"/>
    </xf>
    <xf numFmtId="1" fontId="6" fillId="3" borderId="14" xfId="0" applyNumberFormat="1" applyFont="1" applyFill="1" applyBorder="1" applyAlignment="1">
      <alignment horizontal="left" vertical="center" wrapText="1"/>
    </xf>
    <xf numFmtId="1" fontId="8" fillId="5" borderId="10" xfId="0" applyNumberFormat="1" applyFont="1" applyFill="1" applyBorder="1" applyAlignment="1">
      <alignment horizontal="left" vertical="top" wrapText="1"/>
    </xf>
    <xf numFmtId="1" fontId="8" fillId="5" borderId="11" xfId="0" applyNumberFormat="1" applyFont="1" applyFill="1" applyBorder="1" applyAlignment="1">
      <alignment horizontal="left" vertical="top" wrapText="1"/>
    </xf>
    <xf numFmtId="0" fontId="4" fillId="0" borderId="7" xfId="0" applyFont="1" applyBorder="1" applyAlignment="1">
      <alignment horizontal="center" vertical="center"/>
    </xf>
    <xf numFmtId="1" fontId="7" fillId="0" borderId="10" xfId="0" applyNumberFormat="1" applyFont="1" applyBorder="1" applyAlignment="1">
      <alignment horizontal="left" vertical="center" wrapText="1"/>
    </xf>
    <xf numFmtId="1" fontId="7" fillId="0" borderId="11" xfId="0" applyNumberFormat="1" applyFont="1" applyBorder="1" applyAlignment="1">
      <alignment horizontal="left" vertical="center" wrapText="1"/>
    </xf>
    <xf numFmtId="1" fontId="5" fillId="3" borderId="13" xfId="0" applyNumberFormat="1" applyFont="1" applyFill="1" applyBorder="1" applyAlignment="1">
      <alignment horizontal="left" vertical="center"/>
    </xf>
    <xf numFmtId="1" fontId="5" fillId="3" borderId="14" xfId="0" applyNumberFormat="1" applyFont="1" applyFill="1" applyBorder="1" applyAlignment="1">
      <alignment horizontal="left" vertical="center"/>
    </xf>
    <xf numFmtId="1" fontId="8" fillId="3" borderId="10" xfId="0" applyNumberFormat="1" applyFont="1" applyFill="1" applyBorder="1" applyAlignment="1">
      <alignment horizontal="left" vertical="center" wrapText="1"/>
    </xf>
    <xf numFmtId="1" fontId="8" fillId="3" borderId="11" xfId="0" applyNumberFormat="1" applyFont="1" applyFill="1" applyBorder="1" applyAlignment="1">
      <alignment horizontal="left" vertical="center" wrapText="1"/>
    </xf>
    <xf numFmtId="1" fontId="7" fillId="0" borderId="39" xfId="0" applyNumberFormat="1" applyFont="1" applyBorder="1" applyAlignment="1">
      <alignment horizontal="center" vertical="center"/>
    </xf>
    <xf numFmtId="0" fontId="24" fillId="0" borderId="12" xfId="0" applyFont="1" applyBorder="1" applyAlignment="1">
      <alignment horizontal="center" vertical="center" wrapText="1"/>
    </xf>
    <xf numFmtId="0" fontId="11" fillId="0" borderId="24" xfId="0" applyFont="1" applyBorder="1" applyAlignment="1">
      <alignment horizontal="center" vertical="center"/>
    </xf>
    <xf numFmtId="0" fontId="34" fillId="7" borderId="74" xfId="0" applyFont="1" applyFill="1" applyBorder="1" applyAlignment="1">
      <alignment horizontal="center" vertical="center" wrapText="1"/>
    </xf>
    <xf numFmtId="0" fontId="34" fillId="0" borderId="74" xfId="0" applyFont="1" applyBorder="1" applyAlignment="1">
      <alignment horizontal="center" vertical="center"/>
    </xf>
    <xf numFmtId="0" fontId="34" fillId="0" borderId="7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5" fillId="10" borderId="32" xfId="0" applyFont="1" applyFill="1" applyBorder="1" applyAlignment="1">
      <alignment horizontal="center" vertical="center"/>
    </xf>
    <xf numFmtId="1" fontId="7" fillId="3" borderId="40" xfId="0" applyNumberFormat="1" applyFont="1" applyFill="1" applyBorder="1" applyAlignment="1">
      <alignment horizontal="center" vertical="center"/>
    </xf>
    <xf numFmtId="0" fontId="7" fillId="0" borderId="83" xfId="0" applyFont="1" applyBorder="1" applyAlignment="1">
      <alignment horizontal="center" vertical="center"/>
    </xf>
    <xf numFmtId="1" fontId="7" fillId="3" borderId="17" xfId="0" applyNumberFormat="1" applyFont="1" applyFill="1" applyBorder="1" applyAlignment="1">
      <alignment horizontal="center" vertical="center"/>
    </xf>
    <xf numFmtId="0" fontId="7" fillId="0" borderId="14" xfId="0" applyFont="1" applyBorder="1" applyAlignment="1">
      <alignment horizontal="center" vertical="center"/>
    </xf>
    <xf numFmtId="1" fontId="7" fillId="3" borderId="9" xfId="0" applyNumberFormat="1" applyFont="1" applyFill="1" applyBorder="1" applyAlignment="1">
      <alignment horizontal="center" vertical="center"/>
    </xf>
    <xf numFmtId="0" fontId="7" fillId="5" borderId="11" xfId="0" applyFont="1" applyFill="1" applyBorder="1" applyAlignment="1">
      <alignment horizontal="center" vertical="center"/>
    </xf>
    <xf numFmtId="0" fontId="7" fillId="5" borderId="20" xfId="0" applyFont="1" applyFill="1" applyBorder="1" applyAlignment="1">
      <alignment horizontal="center" vertical="center"/>
    </xf>
    <xf numFmtId="0" fontId="7" fillId="0" borderId="84" xfId="0" applyFont="1" applyBorder="1" applyAlignment="1">
      <alignment horizontal="center" vertical="center"/>
    </xf>
    <xf numFmtId="0" fontId="6" fillId="10" borderId="60" xfId="0" applyFont="1" applyFill="1" applyBorder="1" applyAlignment="1">
      <alignment horizontal="center" vertical="center"/>
    </xf>
    <xf numFmtId="1" fontId="6" fillId="10" borderId="85" xfId="0" applyNumberFormat="1" applyFont="1" applyFill="1" applyBorder="1" applyAlignment="1">
      <alignment horizontal="center" vertical="center"/>
    </xf>
    <xf numFmtId="0" fontId="6" fillId="10" borderId="86" xfId="0" applyFont="1" applyFill="1" applyBorder="1" applyAlignment="1">
      <alignment horizontal="center" vertical="center"/>
    </xf>
    <xf numFmtId="1" fontId="6" fillId="10" borderId="44" xfId="0" applyNumberFormat="1" applyFont="1" applyFill="1" applyBorder="1" applyAlignment="1">
      <alignment horizontal="center" vertical="center"/>
    </xf>
    <xf numFmtId="0" fontId="6" fillId="10" borderId="44" xfId="0" applyFont="1" applyFill="1" applyBorder="1" applyAlignment="1">
      <alignment horizontal="center" vertical="center"/>
    </xf>
    <xf numFmtId="0" fontId="6" fillId="10" borderId="61" xfId="0" applyFont="1" applyFill="1" applyBorder="1" applyAlignment="1">
      <alignment horizontal="center" vertical="center"/>
    </xf>
    <xf numFmtId="0" fontId="5" fillId="3" borderId="32" xfId="0" applyFont="1" applyFill="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0" fontId="9" fillId="0" borderId="12" xfId="0" applyFont="1" applyBorder="1" applyAlignment="1">
      <alignment horizontal="center" vertical="center" wrapText="1"/>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42" fillId="0" borderId="55" xfId="0" applyFont="1" applyBorder="1"/>
    <xf numFmtId="0" fontId="42" fillId="0" borderId="64" xfId="0" applyFont="1" applyBorder="1" applyAlignment="1">
      <alignment horizontal="right"/>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11" fillId="0" borderId="9" xfId="0" applyFont="1" applyBorder="1" applyAlignment="1">
      <alignment horizontal="left" vertical="top" wrapTex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55" fillId="10" borderId="44" xfId="0" applyFont="1" applyFill="1" applyBorder="1" applyAlignment="1">
      <alignment horizontal="center" vertical="center"/>
    </xf>
    <xf numFmtId="0" fontId="55" fillId="10" borderId="61" xfId="0" applyFont="1" applyFill="1" applyBorder="1" applyAlignment="1">
      <alignment horizontal="center" vertical="center"/>
    </xf>
    <xf numFmtId="0" fontId="15" fillId="10" borderId="0" xfId="0" applyFont="1" applyFill="1"/>
    <xf numFmtId="0" fontId="34" fillId="0" borderId="87" xfId="0" applyFont="1" applyBorder="1" applyAlignment="1">
      <alignment horizontal="center" vertical="center"/>
    </xf>
    <xf numFmtId="0" fontId="34" fillId="0" borderId="88" xfId="0" applyFont="1" applyBorder="1" applyAlignment="1">
      <alignment horizontal="center" vertical="center"/>
    </xf>
    <xf numFmtId="0" fontId="34" fillId="0" borderId="88" xfId="0" applyFont="1" applyBorder="1" applyAlignment="1">
      <alignment horizontal="center" vertical="center" wrapText="1"/>
    </xf>
    <xf numFmtId="0" fontId="34" fillId="0" borderId="93" xfId="0" applyFont="1" applyBorder="1" applyAlignment="1">
      <alignment horizontal="center" vertical="center"/>
    </xf>
    <xf numFmtId="0" fontId="22" fillId="10" borderId="41" xfId="0" applyFont="1" applyFill="1" applyBorder="1" applyAlignment="1">
      <alignment horizontal="center" vertical="center"/>
    </xf>
    <xf numFmtId="0" fontId="22" fillId="10" borderId="58" xfId="0" applyFont="1" applyFill="1" applyBorder="1" applyAlignment="1">
      <alignment horizontal="center" vertical="center"/>
    </xf>
    <xf numFmtId="0" fontId="22" fillId="10" borderId="94" xfId="0" applyFont="1" applyFill="1" applyBorder="1" applyAlignment="1">
      <alignment horizontal="center" vertical="center" wrapText="1"/>
    </xf>
    <xf numFmtId="0" fontId="22" fillId="10" borderId="61"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0" xfId="0" applyFont="1" applyFill="1" applyAlignment="1">
      <alignment horizontal="center" vertical="center"/>
    </xf>
    <xf numFmtId="0" fontId="22" fillId="10" borderId="12" xfId="0" applyFont="1" applyFill="1" applyBorder="1" applyAlignment="1">
      <alignment horizontal="center" vertical="center"/>
    </xf>
    <xf numFmtId="0" fontId="0" fillId="0" borderId="95" xfId="0" applyBorder="1"/>
    <xf numFmtId="0" fontId="0" fillId="0" borderId="95" xfId="0" applyBorder="1" applyAlignment="1">
      <alignment vertical="top" wrapText="1"/>
    </xf>
    <xf numFmtId="0" fontId="20" fillId="0" borderId="96"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97" xfId="0" applyFont="1" applyBorder="1" applyAlignment="1">
      <alignment horizontal="center" vertical="center" wrapText="1"/>
    </xf>
    <xf numFmtId="0" fontId="11" fillId="0" borderId="12" xfId="0" applyFont="1" applyBorder="1" applyAlignment="1">
      <alignment horizontal="center" vertical="center"/>
    </xf>
    <xf numFmtId="0" fontId="2" fillId="10" borderId="44" xfId="0" applyFont="1" applyFill="1" applyBorder="1" applyAlignment="1">
      <alignment horizontal="center" vertical="center"/>
    </xf>
    <xf numFmtId="0" fontId="0" fillId="10" borderId="0" xfId="0" applyFill="1"/>
    <xf numFmtId="0" fontId="11" fillId="0" borderId="12" xfId="0" applyFont="1" applyBorder="1" applyAlignment="1">
      <alignment horizontal="center" vertical="center" wrapText="1"/>
    </xf>
    <xf numFmtId="0" fontId="6" fillId="10" borderId="60"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10" borderId="61" xfId="0" applyFont="1" applyFill="1" applyBorder="1" applyAlignment="1">
      <alignment horizontal="center" vertical="center" wrapText="1"/>
    </xf>
    <xf numFmtId="0" fontId="6" fillId="10" borderId="0" xfId="0" applyFont="1" applyFill="1" applyAlignment="1">
      <alignment horizontal="center" wrapText="1"/>
    </xf>
    <xf numFmtId="0" fontId="15" fillId="0" borderId="9" xfId="0" applyFont="1" applyBorder="1" applyAlignment="1">
      <alignment horizontal="left" vertical="top" wrapText="1"/>
    </xf>
    <xf numFmtId="0" fontId="8" fillId="0" borderId="9" xfId="0" applyFont="1" applyBorder="1" applyAlignment="1">
      <alignment horizontal="center" vertical="center" wrapText="1"/>
    </xf>
    <xf numFmtId="0" fontId="8" fillId="10" borderId="9" xfId="0" applyFont="1" applyFill="1" applyBorder="1" applyAlignment="1">
      <alignment horizontal="center" vertical="center" wrapText="1"/>
    </xf>
    <xf numFmtId="0" fontId="0" fillId="10" borderId="9" xfId="0" applyFill="1" applyBorder="1" applyAlignment="1">
      <alignment horizontal="center" vertical="center" wrapText="1"/>
    </xf>
    <xf numFmtId="0" fontId="0" fillId="10" borderId="9" xfId="0" applyFill="1" applyBorder="1" applyAlignment="1">
      <alignment horizontal="center" vertical="center"/>
    </xf>
    <xf numFmtId="0" fontId="0" fillId="10" borderId="0" xfId="0" applyFill="1" applyAlignment="1">
      <alignment horizontal="center" vertical="center"/>
    </xf>
    <xf numFmtId="0" fontId="5" fillId="0" borderId="88" xfId="0" applyFont="1" applyBorder="1" applyAlignment="1">
      <alignment horizontal="center"/>
    </xf>
    <xf numFmtId="0" fontId="5" fillId="0" borderId="89" xfId="0" applyFont="1" applyBorder="1" applyAlignment="1">
      <alignment horizontal="center"/>
    </xf>
    <xf numFmtId="0" fontId="5" fillId="10" borderId="58" xfId="0" applyFont="1" applyFill="1" applyBorder="1" applyAlignment="1">
      <alignment horizontal="center"/>
    </xf>
    <xf numFmtId="0" fontId="5" fillId="10" borderId="58" xfId="0" applyFont="1" applyFill="1" applyBorder="1" applyAlignment="1">
      <alignment horizontal="center" vertical="center" wrapText="1"/>
    </xf>
    <xf numFmtId="0" fontId="5" fillId="10" borderId="90" xfId="0" applyFont="1" applyFill="1" applyBorder="1" applyAlignment="1">
      <alignment horizontal="center"/>
    </xf>
    <xf numFmtId="0" fontId="5" fillId="10" borderId="0" xfId="0" applyFont="1" applyFill="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0" fillId="10" borderId="25" xfId="0" applyFill="1" applyBorder="1"/>
    <xf numFmtId="0" fontId="2" fillId="10" borderId="58" xfId="0" applyFont="1" applyFill="1" applyBorder="1" applyAlignment="1">
      <alignment horizontal="center" vertical="center"/>
    </xf>
    <xf numFmtId="0" fontId="2" fillId="10" borderId="90" xfId="0" applyFont="1" applyFill="1" applyBorder="1" applyAlignment="1">
      <alignment horizontal="center" vertical="center"/>
    </xf>
    <xf numFmtId="0" fontId="2" fillId="0" borderId="88" xfId="0" applyFont="1" applyBorder="1" applyAlignment="1">
      <alignment horizontal="center" vertical="center" wrapText="1"/>
    </xf>
    <xf numFmtId="0" fontId="2" fillId="0" borderId="89" xfId="0" applyFont="1" applyBorder="1" applyAlignment="1">
      <alignment horizontal="center" vertical="center" wrapText="1"/>
    </xf>
    <xf numFmtId="0" fontId="47" fillId="10" borderId="58" xfId="0" applyFont="1" applyFill="1" applyBorder="1" applyAlignment="1">
      <alignment horizontal="center" vertical="center"/>
    </xf>
    <xf numFmtId="0" fontId="29" fillId="10" borderId="58" xfId="0" applyFont="1" applyFill="1" applyBorder="1" applyAlignment="1">
      <alignment horizontal="center" vertical="center"/>
    </xf>
    <xf numFmtId="0" fontId="11" fillId="0" borderId="15" xfId="0" applyFont="1" applyBorder="1" applyAlignment="1">
      <alignment horizontal="center" vertical="center"/>
    </xf>
    <xf numFmtId="0" fontId="39" fillId="10" borderId="58" xfId="0" applyFont="1" applyFill="1" applyBorder="1" applyAlignment="1">
      <alignment horizontal="center" vertical="center"/>
    </xf>
    <xf numFmtId="0" fontId="39" fillId="10" borderId="90" xfId="0" applyFont="1" applyFill="1" applyBorder="1" applyAlignment="1">
      <alignment horizontal="center" vertical="center"/>
    </xf>
    <xf numFmtId="49" fontId="60" fillId="0" borderId="9" xfId="0" applyNumberFormat="1" applyFont="1" applyBorder="1" applyAlignment="1">
      <alignment horizontal="center" vertical="center" wrapText="1"/>
    </xf>
    <xf numFmtId="49" fontId="60" fillId="0" borderId="9" xfId="0" applyNumberFormat="1" applyFont="1" applyBorder="1" applyAlignment="1">
      <alignment horizontal="left" vertical="top" wrapText="1"/>
    </xf>
    <xf numFmtId="0" fontId="60" fillId="0" borderId="9" xfId="0" applyFont="1" applyBorder="1" applyAlignment="1">
      <alignment horizontal="left" vertical="top" wrapText="1"/>
    </xf>
    <xf numFmtId="0" fontId="11" fillId="0" borderId="96" xfId="0" applyFont="1" applyBorder="1" applyAlignment="1">
      <alignment horizontal="left" vertical="top" wrapText="1"/>
    </xf>
    <xf numFmtId="0" fontId="0" fillId="0" borderId="16" xfId="0" applyBorder="1" applyAlignment="1">
      <alignment horizontal="left" vertical="top" wrapText="1"/>
    </xf>
    <xf numFmtId="0" fontId="61" fillId="0" borderId="9" xfId="0" applyFont="1" applyBorder="1" applyAlignment="1">
      <alignment horizontal="left" vertical="top" wrapText="1"/>
    </xf>
    <xf numFmtId="0" fontId="0" fillId="0" borderId="16" xfId="0" applyBorder="1" applyAlignment="1">
      <alignment horizontal="left" vertical="top"/>
    </xf>
    <xf numFmtId="0" fontId="0" fillId="0" borderId="7" xfId="0" applyBorder="1" applyAlignment="1">
      <alignment horizontal="left" vertical="top"/>
    </xf>
    <xf numFmtId="0" fontId="11" fillId="0" borderId="16" xfId="0" applyFont="1" applyBorder="1" applyAlignment="1">
      <alignment horizontal="left" vertical="top" wrapText="1"/>
    </xf>
    <xf numFmtId="0" fontId="0" fillId="0" borderId="26" xfId="0" applyBorder="1" applyAlignment="1">
      <alignment horizontal="left" vertical="top"/>
    </xf>
    <xf numFmtId="0" fontId="16" fillId="0" borderId="50" xfId="0" applyFont="1" applyBorder="1" applyAlignment="1">
      <alignment horizontal="left" vertical="top"/>
    </xf>
    <xf numFmtId="0" fontId="61" fillId="0" borderId="9" xfId="3" applyFont="1" applyBorder="1" applyAlignment="1">
      <alignment horizontal="left" vertical="top" wrapText="1"/>
    </xf>
    <xf numFmtId="0" fontId="61" fillId="0" borderId="16" xfId="3" applyFont="1" applyBorder="1" applyAlignment="1">
      <alignment horizontal="left" vertical="top" wrapText="1"/>
    </xf>
    <xf numFmtId="0" fontId="16" fillId="0" borderId="9" xfId="0" applyFont="1" applyBorder="1" applyAlignment="1">
      <alignment horizontal="left" vertical="top" wrapText="1"/>
    </xf>
    <xf numFmtId="0" fontId="62" fillId="0" borderId="16" xfId="0" applyFont="1" applyBorder="1" applyAlignment="1">
      <alignment horizontal="left" vertical="top" wrapText="1"/>
    </xf>
    <xf numFmtId="0" fontId="0" fillId="0" borderId="28" xfId="0" applyBorder="1" applyAlignment="1">
      <alignment horizontal="left" vertical="top"/>
    </xf>
    <xf numFmtId="0" fontId="61" fillId="0" borderId="26" xfId="3" applyFont="1" applyBorder="1" applyAlignment="1">
      <alignment horizontal="left" vertical="top" wrapText="1"/>
    </xf>
    <xf numFmtId="0" fontId="11" fillId="0" borderId="25" xfId="0" applyFont="1" applyBorder="1" applyAlignment="1">
      <alignment horizontal="left" vertical="top" wrapText="1"/>
    </xf>
    <xf numFmtId="0" fontId="16" fillId="0" borderId="9" xfId="0" applyFont="1" applyBorder="1" applyAlignment="1">
      <alignment horizontal="left" vertical="top"/>
    </xf>
    <xf numFmtId="0" fontId="42" fillId="0" borderId="51" xfId="0" applyFont="1" applyBorder="1" applyAlignment="1">
      <alignment horizontal="left" vertical="top" wrapText="1"/>
    </xf>
    <xf numFmtId="0" fontId="0" fillId="0" borderId="11" xfId="0" applyBorder="1" applyAlignment="1">
      <alignment horizontal="left" vertical="top"/>
    </xf>
    <xf numFmtId="0" fontId="61" fillId="0" borderId="11" xfId="3" applyFont="1" applyBorder="1" applyAlignment="1">
      <alignment horizontal="left" vertical="top" wrapText="1"/>
    </xf>
    <xf numFmtId="0" fontId="11" fillId="0" borderId="10" xfId="0" applyFont="1" applyBorder="1" applyAlignment="1">
      <alignment horizontal="left" vertical="top" wrapText="1"/>
    </xf>
    <xf numFmtId="0" fontId="16" fillId="11" borderId="53" xfId="0" applyFont="1" applyFill="1" applyBorder="1" applyAlignment="1">
      <alignment horizontal="left" vertical="top" wrapText="1"/>
    </xf>
    <xf numFmtId="0" fontId="61" fillId="0" borderId="12" xfId="0" applyFont="1" applyBorder="1" applyAlignment="1">
      <alignment horizontal="left" vertical="top" wrapText="1"/>
    </xf>
    <xf numFmtId="0" fontId="16" fillId="0" borderId="54" xfId="0" applyFont="1" applyBorder="1" applyAlignment="1">
      <alignment horizontal="left" vertical="top" wrapText="1"/>
    </xf>
    <xf numFmtId="0" fontId="3" fillId="0" borderId="12" xfId="0" applyFont="1" applyBorder="1" applyAlignment="1">
      <alignment horizontal="left" vertical="top" wrapText="1"/>
    </xf>
    <xf numFmtId="0" fontId="0" fillId="0" borderId="0" xfId="0" applyAlignment="1">
      <alignment horizontal="left" vertical="top" wrapText="1"/>
    </xf>
    <xf numFmtId="0" fontId="42" fillId="0" borderId="55" xfId="0" applyFont="1" applyBorder="1" applyAlignment="1">
      <alignment horizontal="left" vertical="top" wrapText="1"/>
    </xf>
    <xf numFmtId="0" fontId="0" fillId="0" borderId="26" xfId="0" applyBorder="1" applyAlignment="1">
      <alignment horizontal="left" vertical="top" wrapText="1"/>
    </xf>
    <xf numFmtId="0" fontId="16" fillId="11" borderId="56" xfId="0" applyFont="1" applyFill="1" applyBorder="1" applyAlignment="1">
      <alignment horizontal="left" vertical="top" wrapText="1"/>
    </xf>
    <xf numFmtId="0" fontId="36" fillId="0" borderId="9" xfId="0" applyFont="1" applyBorder="1" applyAlignment="1">
      <alignment horizontal="left" vertical="top" wrapText="1"/>
    </xf>
    <xf numFmtId="0" fontId="37" fillId="0" borderId="9" xfId="0" applyFont="1" applyBorder="1" applyAlignment="1">
      <alignment horizontal="left" vertical="top" wrapText="1"/>
    </xf>
    <xf numFmtId="1" fontId="9" fillId="0" borderId="10" xfId="0" applyNumberFormat="1" applyFont="1" applyBorder="1" applyAlignment="1">
      <alignment horizontal="left" vertical="top" wrapText="1"/>
    </xf>
    <xf numFmtId="1" fontId="9" fillId="0" borderId="11" xfId="0" applyNumberFormat="1" applyFont="1" applyBorder="1" applyAlignment="1">
      <alignment horizontal="left" vertical="top" wrapText="1"/>
    </xf>
    <xf numFmtId="1" fontId="9" fillId="0" borderId="13" xfId="0" applyNumberFormat="1" applyFont="1" applyBorder="1" applyAlignment="1">
      <alignment horizontal="left" vertical="center" wrapText="1"/>
    </xf>
    <xf numFmtId="1" fontId="9" fillId="0" borderId="14" xfId="0" applyNumberFormat="1" applyFont="1" applyBorder="1" applyAlignment="1">
      <alignment horizontal="left" vertical="center" wrapText="1"/>
    </xf>
    <xf numFmtId="1" fontId="9" fillId="0" borderId="10" xfId="0" applyNumberFormat="1" applyFont="1" applyBorder="1" applyAlignment="1">
      <alignment horizontal="left" vertical="center" wrapText="1"/>
    </xf>
    <xf numFmtId="1" fontId="9" fillId="0" borderId="11" xfId="0" applyNumberFormat="1" applyFont="1" applyBorder="1" applyAlignment="1">
      <alignment horizontal="left" vertical="center" wrapText="1"/>
    </xf>
    <xf numFmtId="1" fontId="3" fillId="0" borderId="10" xfId="0" applyNumberFormat="1" applyFont="1" applyBorder="1" applyAlignment="1">
      <alignment horizontal="left" vertical="top" wrapText="1"/>
    </xf>
    <xf numFmtId="1" fontId="3" fillId="0" borderId="11" xfId="0" applyNumberFormat="1" applyFont="1" applyBorder="1" applyAlignment="1">
      <alignment horizontal="left" vertical="top" wrapText="1"/>
    </xf>
    <xf numFmtId="1" fontId="3" fillId="0" borderId="13" xfId="0" applyNumberFormat="1" applyFont="1" applyBorder="1" applyAlignment="1">
      <alignment horizontal="left" vertical="top" wrapText="1"/>
    </xf>
    <xf numFmtId="1" fontId="3" fillId="0" borderId="14" xfId="0" applyNumberFormat="1" applyFont="1" applyBorder="1" applyAlignment="1">
      <alignment horizontal="left"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1" fontId="9" fillId="0" borderId="13" xfId="0" applyNumberFormat="1" applyFont="1" applyBorder="1" applyAlignment="1">
      <alignment horizontal="left" vertical="top" wrapText="1"/>
    </xf>
    <xf numFmtId="1" fontId="9" fillId="0" borderId="14" xfId="0" applyNumberFormat="1" applyFont="1" applyBorder="1" applyAlignment="1">
      <alignment horizontal="left" vertical="top" wrapText="1"/>
    </xf>
    <xf numFmtId="1" fontId="3" fillId="0" borderId="9" xfId="0" applyNumberFormat="1" applyFont="1" applyBorder="1" applyAlignment="1">
      <alignment horizontal="left" vertical="top" wrapText="1"/>
    </xf>
    <xf numFmtId="1" fontId="3" fillId="0" borderId="17" xfId="0" applyNumberFormat="1" applyFont="1" applyBorder="1" applyAlignment="1">
      <alignment horizontal="left" vertical="top" wrapText="1"/>
    </xf>
    <xf numFmtId="1" fontId="0" fillId="0" borderId="9" xfId="0" applyNumberFormat="1" applyBorder="1" applyAlignment="1">
      <alignment horizontal="left" vertical="top" wrapText="1"/>
    </xf>
    <xf numFmtId="0" fontId="44" fillId="0" borderId="51" xfId="4" applyFont="1" applyBorder="1" applyAlignment="1">
      <alignment horizontal="center" vertical="center"/>
    </xf>
    <xf numFmtId="1" fontId="3" fillId="0" borderId="17" xfId="0" applyNumberFormat="1"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2" fillId="0" borderId="9" xfId="0" applyFont="1" applyBorder="1" applyAlignment="1">
      <alignment horizontal="center" vertical="center"/>
    </xf>
    <xf numFmtId="0" fontId="50" fillId="0" borderId="9" xfId="5" applyFont="1" applyBorder="1" applyAlignment="1">
      <alignment horizontal="center" vertical="center"/>
    </xf>
    <xf numFmtId="1" fontId="3" fillId="0" borderId="0" xfId="0" applyNumberFormat="1" applyFont="1" applyAlignment="1">
      <alignment horizontal="center" vertical="center"/>
    </xf>
    <xf numFmtId="0" fontId="44" fillId="0" borderId="55" xfId="4" applyFont="1" applyBorder="1" applyAlignment="1">
      <alignment horizontal="center" vertical="center"/>
    </xf>
    <xf numFmtId="1" fontId="3" fillId="0" borderId="21" xfId="0" applyNumberFormat="1" applyFont="1" applyBorder="1" applyAlignment="1">
      <alignment horizontal="center" vertical="center"/>
    </xf>
    <xf numFmtId="0" fontId="12" fillId="0" borderId="16" xfId="0" applyFont="1" applyBorder="1" applyAlignment="1">
      <alignment horizontal="center" vertical="center"/>
    </xf>
    <xf numFmtId="0" fontId="52" fillId="0" borderId="57" xfId="4" applyFont="1" applyBorder="1" applyAlignment="1">
      <alignment horizontal="center" vertical="center"/>
    </xf>
    <xf numFmtId="0" fontId="52" fillId="0" borderId="9" xfId="4" applyFont="1" applyBorder="1" applyAlignment="1">
      <alignment horizontal="center" vertical="center"/>
    </xf>
    <xf numFmtId="0" fontId="51" fillId="0" borderId="9" xfId="5" applyFont="1" applyBorder="1" applyAlignment="1">
      <alignment horizontal="center" vertical="center"/>
    </xf>
    <xf numFmtId="0" fontId="44" fillId="0" borderId="51" xfId="4" applyFont="1" applyBorder="1" applyAlignment="1">
      <alignment horizontal="center" vertical="center" wrapText="1"/>
    </xf>
    <xf numFmtId="0" fontId="44" fillId="0" borderId="63" xfId="4" applyFont="1" applyBorder="1" applyAlignment="1">
      <alignment horizontal="center" vertical="center" wrapText="1"/>
    </xf>
    <xf numFmtId="0" fontId="50" fillId="0" borderId="9" xfId="5" applyFont="1" applyBorder="1" applyAlignment="1">
      <alignment horizontal="center" vertical="center" wrapText="1"/>
    </xf>
    <xf numFmtId="1" fontId="3" fillId="0" borderId="30" xfId="0" applyNumberFormat="1" applyFont="1" applyBorder="1" applyAlignment="1">
      <alignment horizontal="center" vertical="center"/>
    </xf>
    <xf numFmtId="0" fontId="12" fillId="0" borderId="15" xfId="0" applyFont="1" applyBorder="1" applyAlignment="1">
      <alignment horizontal="center" vertical="center"/>
    </xf>
    <xf numFmtId="0" fontId="50" fillId="0" borderId="12" xfId="5" applyFont="1" applyBorder="1" applyAlignment="1">
      <alignment horizontal="center" vertical="center"/>
    </xf>
    <xf numFmtId="0" fontId="7" fillId="0" borderId="32" xfId="0" applyFont="1" applyBorder="1" applyAlignment="1">
      <alignment horizontal="center" vertical="center" wrapText="1"/>
    </xf>
    <xf numFmtId="0" fontId="6" fillId="0" borderId="77" xfId="4" applyFont="1" applyBorder="1" applyAlignment="1">
      <alignment horizontal="center" vertical="center"/>
    </xf>
    <xf numFmtId="1" fontId="7" fillId="0" borderId="78" xfId="0" applyNumberFormat="1" applyFont="1" applyBorder="1" applyAlignment="1">
      <alignment horizontal="center" vertical="center"/>
    </xf>
    <xf numFmtId="0" fontId="6" fillId="0" borderId="79" xfId="4" applyFont="1" applyBorder="1" applyAlignment="1">
      <alignment horizontal="center" vertical="center"/>
    </xf>
    <xf numFmtId="1" fontId="7" fillId="0" borderId="80" xfId="0" applyNumberFormat="1" applyFont="1" applyBorder="1" applyAlignment="1">
      <alignment horizontal="center" vertical="center"/>
    </xf>
    <xf numFmtId="0" fontId="6" fillId="0" borderId="81" xfId="4" applyFont="1" applyBorder="1" applyAlignment="1">
      <alignment horizontal="center" vertical="center"/>
    </xf>
    <xf numFmtId="0" fontId="7" fillId="0" borderId="80" xfId="0" applyFont="1" applyBorder="1" applyAlignment="1">
      <alignment horizontal="center" vertical="center"/>
    </xf>
    <xf numFmtId="0" fontId="7" fillId="0" borderId="78" xfId="0" applyFont="1" applyBorder="1" applyAlignment="1">
      <alignment horizontal="center" vertical="center"/>
    </xf>
    <xf numFmtId="0" fontId="5" fillId="0" borderId="82" xfId="5" applyFont="1" applyBorder="1" applyAlignment="1">
      <alignment horizontal="center" vertical="center"/>
    </xf>
    <xf numFmtId="0" fontId="54" fillId="0" borderId="9" xfId="0" applyFont="1" applyBorder="1" applyAlignment="1">
      <alignment horizontal="left" vertical="top" wrapText="1"/>
    </xf>
    <xf numFmtId="49" fontId="54" fillId="0" borderId="9" xfId="0" applyNumberFormat="1" applyFont="1" applyBorder="1" applyAlignment="1">
      <alignment horizontal="left" vertical="top" wrapText="1"/>
    </xf>
    <xf numFmtId="0" fontId="56" fillId="0" borderId="9" xfId="0" applyFont="1" applyBorder="1" applyAlignment="1">
      <alignment horizontal="left" vertical="top" wrapText="1"/>
    </xf>
    <xf numFmtId="0" fontId="63" fillId="0" borderId="9" xfId="0" applyFont="1" applyBorder="1" applyAlignment="1">
      <alignment horizontal="left" vertical="top" wrapText="1"/>
    </xf>
    <xf numFmtId="0" fontId="11" fillId="0" borderId="0" xfId="0" applyFont="1" applyAlignment="1">
      <alignment horizontal="left" vertical="top" wrapText="1"/>
    </xf>
    <xf numFmtId="0" fontId="9" fillId="0" borderId="9" xfId="0" applyFont="1" applyBorder="1" applyAlignment="1">
      <alignment vertical="top" wrapText="1"/>
    </xf>
    <xf numFmtId="49" fontId="9" fillId="0" borderId="9" xfId="0" applyNumberFormat="1" applyFont="1" applyBorder="1" applyAlignment="1">
      <alignment vertical="top" wrapText="1"/>
    </xf>
    <xf numFmtId="0" fontId="0" fillId="10" borderId="58" xfId="0" applyFill="1" applyBorder="1" applyAlignment="1">
      <alignment horizontal="center" vertical="center"/>
    </xf>
    <xf numFmtId="0" fontId="0" fillId="10" borderId="58" xfId="0" applyFill="1" applyBorder="1" applyAlignment="1">
      <alignment horizontal="center" vertical="center" wrapText="1"/>
    </xf>
    <xf numFmtId="0" fontId="0" fillId="10" borderId="90" xfId="0" applyFill="1" applyBorder="1" applyAlignment="1">
      <alignment horizontal="center" vertical="center" wrapText="1"/>
    </xf>
    <xf numFmtId="0" fontId="45" fillId="0" borderId="51" xfId="0" applyFont="1" applyBorder="1" applyAlignment="1">
      <alignment horizontal="left" vertical="top" wrapText="1"/>
    </xf>
    <xf numFmtId="0" fontId="45" fillId="0" borderId="63" xfId="0" applyFont="1" applyBorder="1" applyAlignment="1">
      <alignment horizontal="left" vertical="top" wrapText="1"/>
    </xf>
    <xf numFmtId="0" fontId="54" fillId="0" borderId="9" xfId="0" applyFont="1" applyBorder="1" applyAlignment="1">
      <alignment horizontal="left" vertical="top"/>
    </xf>
    <xf numFmtId="0" fontId="11" fillId="0" borderId="9" xfId="0" applyFont="1" applyBorder="1" applyAlignment="1">
      <alignment horizontal="left" vertical="top"/>
    </xf>
    <xf numFmtId="0" fontId="3" fillId="0" borderId="11" xfId="0" applyFont="1" applyBorder="1" applyAlignment="1">
      <alignment horizontal="center" vertical="top" wrapText="1"/>
    </xf>
    <xf numFmtId="0" fontId="59" fillId="15" borderId="0" xfId="0" applyFont="1" applyFill="1" applyAlignment="1">
      <alignment horizontal="left" vertical="top" wrapText="1"/>
    </xf>
    <xf numFmtId="0" fontId="2" fillId="3" borderId="0" xfId="0" applyFont="1" applyFill="1" applyAlignment="1">
      <alignment horizontal="left" vertical="top" wrapText="1"/>
    </xf>
    <xf numFmtId="0" fontId="58" fillId="3" borderId="0" xfId="2" applyFont="1" applyFill="1" applyAlignment="1">
      <alignment horizontal="left" vertical="top" wrapText="1"/>
    </xf>
    <xf numFmtId="0" fontId="58" fillId="3" borderId="0" xfId="0" applyFont="1" applyFill="1" applyAlignment="1">
      <alignment horizontal="left" vertical="top" wrapText="1"/>
    </xf>
    <xf numFmtId="0" fontId="59" fillId="3" borderId="0" xfId="0" applyFont="1" applyFill="1" applyAlignment="1">
      <alignment horizontal="left" vertical="top" wrapText="1"/>
    </xf>
    <xf numFmtId="0" fontId="58" fillId="3" borderId="95" xfId="2" applyFont="1" applyFill="1" applyBorder="1" applyAlignment="1">
      <alignment horizontal="left" vertical="top" wrapText="1"/>
    </xf>
    <xf numFmtId="0" fontId="8" fillId="3" borderId="9" xfId="0" applyFont="1" applyFill="1" applyBorder="1" applyAlignment="1">
      <alignment vertical="top" wrapText="1"/>
    </xf>
    <xf numFmtId="0" fontId="25" fillId="3" borderId="51" xfId="0" applyFont="1" applyFill="1" applyBorder="1" applyAlignment="1">
      <alignment horizontal="center" vertical="center" wrapText="1"/>
    </xf>
    <xf numFmtId="0" fontId="6" fillId="3" borderId="9" xfId="0" applyFont="1" applyFill="1" applyBorder="1" applyAlignment="1">
      <alignment wrapText="1"/>
    </xf>
    <xf numFmtId="1" fontId="0" fillId="0" borderId="13" xfId="0" applyNumberFormat="1" applyBorder="1" applyAlignment="1">
      <alignment horizontal="left" vertical="top" wrapText="1"/>
    </xf>
    <xf numFmtId="1" fontId="0" fillId="0" borderId="14" xfId="0" applyNumberFormat="1" applyBorder="1" applyAlignment="1">
      <alignment horizontal="left" vertical="top" wrapText="1"/>
    </xf>
    <xf numFmtId="1" fontId="9" fillId="0" borderId="10" xfId="0" applyNumberFormat="1" applyFont="1" applyBorder="1" applyAlignment="1">
      <alignment horizontal="left" vertical="top" wrapText="1"/>
    </xf>
    <xf numFmtId="1" fontId="9" fillId="0" borderId="14" xfId="0" applyNumberFormat="1" applyFont="1" applyBorder="1" applyAlignment="1">
      <alignment horizontal="left" vertical="top" wrapText="1"/>
    </xf>
    <xf numFmtId="0" fontId="2" fillId="7" borderId="22"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71" xfId="0" applyFont="1" applyFill="1" applyBorder="1" applyAlignment="1">
      <alignment horizontal="center" vertical="center" wrapText="1"/>
    </xf>
    <xf numFmtId="0" fontId="2" fillId="7" borderId="72" xfId="0" applyFont="1" applyFill="1" applyBorder="1" applyAlignment="1">
      <alignment horizontal="center" vertical="center" wrapText="1"/>
    </xf>
    <xf numFmtId="1" fontId="9" fillId="0" borderId="13" xfId="0" applyNumberFormat="1" applyFont="1" applyBorder="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7" borderId="32" xfId="0" applyFont="1" applyFill="1" applyBorder="1" applyAlignment="1">
      <alignment horizontal="center" vertical="center" wrapText="1"/>
    </xf>
    <xf numFmtId="0" fontId="5" fillId="10" borderId="32" xfId="0" applyFont="1" applyFill="1" applyBorder="1" applyAlignment="1">
      <alignment horizontal="center"/>
    </xf>
    <xf numFmtId="1" fontId="9" fillId="0" borderId="11" xfId="0" applyNumberFormat="1" applyFont="1" applyBorder="1" applyAlignment="1">
      <alignment horizontal="left" vertical="top" wrapText="1"/>
    </xf>
    <xf numFmtId="0" fontId="2" fillId="7" borderId="10"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5" fillId="0" borderId="0" xfId="0" applyFont="1" applyAlignment="1">
      <alignment horizontal="center" vertical="center"/>
    </xf>
    <xf numFmtId="164" fontId="8" fillId="0" borderId="12" xfId="0" applyNumberFormat="1" applyFont="1" applyBorder="1" applyAlignment="1">
      <alignment horizontal="center" vertical="center"/>
    </xf>
    <xf numFmtId="164" fontId="8" fillId="0" borderId="15" xfId="0" applyNumberFormat="1" applyFont="1" applyBorder="1" applyAlignment="1">
      <alignment horizontal="center" vertical="center"/>
    </xf>
    <xf numFmtId="0" fontId="6" fillId="7" borderId="73" xfId="0" applyFont="1" applyFill="1" applyBorder="1" applyAlignment="1">
      <alignment horizontal="center" vertical="center" wrapText="1"/>
    </xf>
    <xf numFmtId="0" fontId="6" fillId="7" borderId="74" xfId="0" applyFont="1" applyFill="1" applyBorder="1" applyAlignment="1">
      <alignment horizontal="center" vertical="center" wrapText="1"/>
    </xf>
    <xf numFmtId="0" fontId="39" fillId="10" borderId="60" xfId="0" applyFont="1" applyFill="1" applyBorder="1" applyAlignment="1">
      <alignment horizontal="center" vertical="center"/>
    </xf>
    <xf numFmtId="0" fontId="39" fillId="10" borderId="44" xfId="0" applyFont="1" applyFill="1" applyBorder="1" applyAlignment="1">
      <alignment horizontal="center" vertical="center"/>
    </xf>
    <xf numFmtId="0" fontId="2" fillId="7" borderId="11"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0" borderId="7" xfId="0" applyFont="1" applyBorder="1" applyAlignment="1">
      <alignment horizontal="center" vertical="center"/>
    </xf>
    <xf numFmtId="0" fontId="34" fillId="7" borderId="73" xfId="0" applyFont="1" applyFill="1" applyBorder="1" applyAlignment="1">
      <alignment horizontal="center" vertical="center" wrapText="1"/>
    </xf>
    <xf numFmtId="0" fontId="34" fillId="7" borderId="74" xfId="0" applyFont="1" applyFill="1" applyBorder="1" applyAlignment="1">
      <alignment horizontal="center" vertical="center" wrapText="1"/>
    </xf>
    <xf numFmtId="0" fontId="22" fillId="10" borderId="60" xfId="0" applyFont="1" applyFill="1" applyBorder="1" applyAlignment="1">
      <alignment horizontal="center" vertical="center" wrapText="1"/>
    </xf>
    <xf numFmtId="0" fontId="22" fillId="10" borderId="44" xfId="0" applyFont="1" applyFill="1" applyBorder="1" applyAlignment="1">
      <alignment horizontal="center" vertical="center" wrapText="1"/>
    </xf>
    <xf numFmtId="0" fontId="22" fillId="10" borderId="41" xfId="0" applyFont="1" applyFill="1" applyBorder="1" applyAlignment="1">
      <alignment horizontal="center" vertical="center" wrapText="1"/>
    </xf>
    <xf numFmtId="0" fontId="2" fillId="7" borderId="22" xfId="0" applyFont="1" applyFill="1" applyBorder="1" applyAlignment="1">
      <alignment horizontal="left" vertical="center" wrapText="1"/>
    </xf>
    <xf numFmtId="0" fontId="2" fillId="7" borderId="23"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6" fillId="10" borderId="60" xfId="0" applyFont="1" applyFill="1" applyBorder="1" applyAlignment="1">
      <alignment horizontal="center" vertical="center"/>
    </xf>
    <xf numFmtId="0" fontId="6" fillId="10" borderId="44" xfId="0" applyFont="1" applyFill="1" applyBorder="1" applyAlignment="1">
      <alignment horizontal="center" vertical="center"/>
    </xf>
    <xf numFmtId="0" fontId="5" fillId="0" borderId="7" xfId="0" applyFont="1" applyBorder="1" applyAlignment="1">
      <alignment horizontal="center" vertical="center"/>
    </xf>
    <xf numFmtId="0" fontId="5" fillId="10" borderId="32" xfId="0" applyFont="1" applyFill="1" applyBorder="1" applyAlignment="1">
      <alignment horizontal="center"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6" fillId="7" borderId="43" xfId="0" applyFont="1" applyFill="1" applyBorder="1" applyAlignment="1">
      <alignment horizontal="center" vertical="center" wrapText="1"/>
    </xf>
    <xf numFmtId="164" fontId="8" fillId="0" borderId="9" xfId="0" applyNumberFormat="1" applyFont="1" applyBorder="1" applyAlignment="1">
      <alignment horizontal="center" vertical="center" wrapText="1"/>
    </xf>
    <xf numFmtId="0" fontId="2" fillId="7" borderId="9"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6" fillId="0" borderId="0" xfId="0" applyFont="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5" fillId="0" borderId="91" xfId="0" applyFont="1" applyBorder="1" applyAlignment="1">
      <alignment horizontal="center" wrapText="1"/>
    </xf>
    <xf numFmtId="0" fontId="5" fillId="0" borderId="88" xfId="0" applyFont="1" applyBorder="1" applyAlignment="1">
      <alignment horizontal="center" wrapText="1"/>
    </xf>
    <xf numFmtId="0" fontId="5" fillId="10" borderId="76" xfId="0" applyFont="1" applyFill="1" applyBorder="1" applyAlignment="1">
      <alignment horizontal="center"/>
    </xf>
    <xf numFmtId="0" fontId="5" fillId="10" borderId="58" xfId="0" applyFont="1" applyFill="1" applyBorder="1" applyAlignment="1">
      <alignment horizontal="center"/>
    </xf>
    <xf numFmtId="0" fontId="5" fillId="0" borderId="25" xfId="0" applyFont="1" applyBorder="1" applyAlignment="1">
      <alignment horizontal="center" vertical="center"/>
    </xf>
    <xf numFmtId="0" fontId="10" fillId="7" borderId="2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10" xfId="0" applyFont="1" applyFill="1" applyBorder="1" applyAlignment="1">
      <alignment horizontal="left" vertical="center"/>
    </xf>
    <xf numFmtId="0" fontId="10" fillId="7" borderId="20" xfId="0" applyFont="1" applyFill="1" applyBorder="1" applyAlignment="1">
      <alignment horizontal="left" vertical="center"/>
    </xf>
    <xf numFmtId="0" fontId="10" fillId="7" borderId="11" xfId="0" applyFont="1" applyFill="1" applyBorder="1" applyAlignment="1">
      <alignment horizontal="lef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87" xfId="0" applyFont="1" applyBorder="1" applyAlignment="1">
      <alignment horizontal="center" vertical="center"/>
    </xf>
    <xf numFmtId="0" fontId="2" fillId="10" borderId="76" xfId="0" applyFont="1" applyFill="1" applyBorder="1" applyAlignment="1">
      <alignment horizontal="center" vertical="center"/>
    </xf>
    <xf numFmtId="0" fontId="2" fillId="10" borderId="58" xfId="0" applyFont="1" applyFill="1" applyBorder="1" applyAlignment="1">
      <alignment horizontal="center" vertical="center"/>
    </xf>
    <xf numFmtId="0" fontId="6" fillId="3" borderId="12" xfId="0" applyFont="1" applyFill="1" applyBorder="1" applyAlignment="1">
      <alignment horizontal="center" vertical="center" textRotation="90" wrapText="1"/>
    </xf>
    <xf numFmtId="0" fontId="6" fillId="3" borderId="15" xfId="0" applyFont="1" applyFill="1" applyBorder="1" applyAlignment="1">
      <alignment horizontal="center" vertical="center" textRotation="90" wrapText="1"/>
    </xf>
    <xf numFmtId="0" fontId="6" fillId="3" borderId="16" xfId="0" applyFont="1" applyFill="1" applyBorder="1" applyAlignment="1">
      <alignment horizontal="center" vertical="center" textRotation="90" wrapText="1"/>
    </xf>
    <xf numFmtId="0" fontId="10" fillId="7" borderId="22" xfId="0" applyFont="1" applyFill="1" applyBorder="1" applyAlignment="1">
      <alignment horizontal="left" vertical="center" wrapText="1"/>
    </xf>
    <xf numFmtId="0" fontId="10" fillId="7" borderId="23" xfId="0" applyFont="1" applyFill="1" applyBorder="1" applyAlignment="1">
      <alignment horizontal="left" vertical="center" wrapText="1"/>
    </xf>
    <xf numFmtId="0" fontId="10" fillId="7" borderId="24" xfId="0" applyFont="1" applyFill="1" applyBorder="1" applyAlignment="1">
      <alignment horizontal="left" vertical="center" wrapText="1"/>
    </xf>
    <xf numFmtId="0" fontId="10" fillId="7" borderId="27" xfId="0" applyFont="1" applyFill="1" applyBorder="1" applyAlignment="1">
      <alignment horizontal="left" vertical="center" wrapText="1"/>
    </xf>
    <xf numFmtId="0" fontId="10" fillId="7" borderId="0" xfId="0" applyFont="1" applyFill="1" applyAlignment="1">
      <alignment horizontal="left" vertical="center" wrapText="1"/>
    </xf>
    <xf numFmtId="0" fontId="10" fillId="7" borderId="28" xfId="0" applyFont="1" applyFill="1" applyBorder="1" applyAlignment="1">
      <alignment horizontal="left" vertical="center" wrapText="1"/>
    </xf>
    <xf numFmtId="164" fontId="8" fillId="0" borderId="16" xfId="0" applyNumberFormat="1" applyFont="1" applyBorder="1" applyAlignment="1">
      <alignment horizontal="center" vertical="center"/>
    </xf>
    <xf numFmtId="0" fontId="6" fillId="7" borderId="91" xfId="0" applyFont="1" applyFill="1" applyBorder="1" applyAlignment="1">
      <alignment horizontal="center" vertical="center" wrapText="1"/>
    </xf>
    <xf numFmtId="0" fontId="6" fillId="7" borderId="88" xfId="0" applyFont="1" applyFill="1" applyBorder="1" applyAlignment="1">
      <alignment horizontal="center" vertical="center" wrapText="1"/>
    </xf>
    <xf numFmtId="0" fontId="6" fillId="10" borderId="76" xfId="0" applyFont="1" applyFill="1" applyBorder="1" applyAlignment="1">
      <alignment horizontal="center" vertical="center"/>
    </xf>
    <xf numFmtId="0" fontId="6" fillId="10" borderId="58" xfId="0" applyFont="1" applyFill="1" applyBorder="1" applyAlignment="1">
      <alignment horizontal="center" vertical="center"/>
    </xf>
    <xf numFmtId="164" fontId="46" fillId="0" borderId="55" xfId="0" applyNumberFormat="1" applyFont="1" applyBorder="1" applyAlignment="1">
      <alignment horizontal="center" vertical="center"/>
    </xf>
    <xf numFmtId="0" fontId="43" fillId="0" borderId="64" xfId="0" applyFont="1" applyBorder="1"/>
    <xf numFmtId="0" fontId="29" fillId="14" borderId="66" xfId="0" applyFont="1" applyFill="1" applyBorder="1" applyAlignment="1">
      <alignment horizontal="center" vertical="center" wrapText="1"/>
    </xf>
    <xf numFmtId="0" fontId="43" fillId="0" borderId="67" xfId="0" applyFont="1" applyBorder="1"/>
    <xf numFmtId="0" fontId="43" fillId="0" borderId="69" xfId="0" applyFont="1" applyBorder="1"/>
    <xf numFmtId="0" fontId="0" fillId="0" borderId="0" xfId="0"/>
    <xf numFmtId="0" fontId="53" fillId="0" borderId="91" xfId="0" applyFont="1" applyBorder="1" applyAlignment="1">
      <alignment horizontal="center" vertical="center"/>
    </xf>
    <xf numFmtId="0" fontId="53" fillId="0" borderId="88" xfId="0" applyFont="1" applyBorder="1" applyAlignment="1">
      <alignment horizontal="center" vertical="center"/>
    </xf>
    <xf numFmtId="0" fontId="53" fillId="10" borderId="76" xfId="0" applyFont="1" applyFill="1" applyBorder="1" applyAlignment="1">
      <alignment horizontal="center" vertical="center"/>
    </xf>
    <xf numFmtId="0" fontId="53" fillId="10" borderId="58" xfId="0" applyFont="1" applyFill="1" applyBorder="1" applyAlignment="1">
      <alignment horizontal="center" vertical="center"/>
    </xf>
    <xf numFmtId="0" fontId="29" fillId="14" borderId="62" xfId="0" applyFont="1" applyFill="1" applyBorder="1" applyAlignment="1">
      <alignment horizontal="center" vertical="center" wrapText="1"/>
    </xf>
    <xf numFmtId="0" fontId="43" fillId="0" borderId="65" xfId="0" applyFont="1" applyBorder="1"/>
    <xf numFmtId="0" fontId="6" fillId="0" borderId="92" xfId="0" applyFont="1" applyBorder="1" applyAlignment="1">
      <alignment horizontal="center" vertical="center"/>
    </xf>
    <xf numFmtId="0" fontId="25" fillId="0" borderId="62" xfId="0" applyFont="1" applyBorder="1" applyAlignment="1">
      <alignment horizontal="center" vertical="center"/>
    </xf>
    <xf numFmtId="0" fontId="43" fillId="0" borderId="57" xfId="0" applyFont="1" applyBorder="1"/>
    <xf numFmtId="0" fontId="25" fillId="12" borderId="62" xfId="0" applyFont="1" applyFill="1" applyBorder="1" applyAlignment="1">
      <alignment horizontal="center" vertical="center"/>
    </xf>
    <xf numFmtId="0" fontId="25" fillId="13" borderId="55" xfId="0" applyFont="1" applyFill="1" applyBorder="1" applyAlignment="1">
      <alignment horizontal="center" vertical="center" wrapText="1"/>
    </xf>
    <xf numFmtId="0" fontId="43" fillId="0" borderId="63" xfId="0" applyFont="1" applyBorder="1"/>
    <xf numFmtId="0" fontId="25" fillId="12" borderId="62" xfId="0" applyFont="1" applyFill="1" applyBorder="1" applyAlignment="1">
      <alignment horizontal="center" vertical="center" wrapText="1"/>
    </xf>
    <xf numFmtId="0" fontId="39" fillId="10" borderId="76" xfId="0" applyFont="1" applyFill="1" applyBorder="1" applyAlignment="1">
      <alignment horizontal="center" vertical="center"/>
    </xf>
    <xf numFmtId="0" fontId="39" fillId="10" borderId="58"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0" fillId="0" borderId="62" xfId="0" applyFont="1" applyBorder="1" applyAlignment="1">
      <alignment vertical="top" wrapText="1"/>
    </xf>
    <xf numFmtId="0" fontId="64" fillId="0" borderId="57" xfId="0" applyFont="1" applyBorder="1" applyAlignment="1">
      <alignment vertical="top"/>
    </xf>
  </cellXfs>
  <cellStyles count="6">
    <cellStyle name="Currency" xfId="1" builtinId="4"/>
    <cellStyle name="Normal" xfId="0" builtinId="0"/>
    <cellStyle name="Normal 2" xfId="2" xr:uid="{C98AD26C-189E-4339-AB42-E91586BB175F}"/>
    <cellStyle name="Normal 2 2" xfId="3" xr:uid="{A074DFEE-63CC-4683-880E-6FC744755AC2}"/>
    <cellStyle name="Normal 3" xfId="4" xr:uid="{A24BA420-382D-485E-9357-D3D9E6F075BA}"/>
    <cellStyle name="Normal 4" xfId="5" xr:uid="{18065DEA-0684-478C-8AC9-350414F91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vanhoesen@acrpc.org" id="{1D1E5E91-2FA7-4610-8FAD-7D1A7BC3091A}" userId="S::urn:spo:guest#jvanhoesen@acrpc.org::"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V9" dT="2022-01-25T23:17:21.79" personId="{1D1E5E91-2FA7-4610-8FAD-7D1A7BC3091A}" id="{009507E2-4D20-4765-BD3F-D1C99A3E963B}">
    <text>Budget doesn't match claim that workforce development program will be co-developed</text>
  </threadedComment>
  <threadedComment ref="AP10" dT="2022-01-25T23:15:22.39" personId="{1D1E5E91-2FA7-4610-8FAD-7D1A7BC3091A}" id="{406FBC88-AC04-429C-A3F7-2D67DBBCDB06}">
    <text>Won't have cash flow until 2023?</text>
  </threadedComment>
  <threadedComment ref="BL10" dT="2022-01-25T23:21:44.78" personId="{1D1E5E91-2FA7-4610-8FAD-7D1A7BC3091A}" id="{9CE312FD-7F0A-400D-8895-7935220D02B5}">
    <text>Applications but no money in hand yet?</text>
  </threadedComment>
  <threadedComment ref="BR10" dT="2022-01-25T23:23:11.91" personId="{1D1E5E91-2FA7-4610-8FAD-7D1A7BC3091A}" id="{C771D559-C4FF-482F-BB44-C1D450DE6B92}">
    <text>Unknown, no info given</text>
  </threadedComment>
  <threadedComment ref="BR11" dT="2022-01-25T23:23:22.53" personId="{1D1E5E91-2FA7-4610-8FAD-7D1A7BC3091A}" id="{876C4F07-86FE-4EF9-82BC-192010BFDAEE}">
    <text>Unknown, no info given</text>
  </threadedComment>
  <threadedComment ref="AV12" dT="2022-01-25T23:17:58.82" personId="{1D1E5E91-2FA7-4610-8FAD-7D1A7BC3091A}" id="{FE990B31-A1CC-4FB9-BF8A-4844A86ABF23}">
    <text>Fairly limited information, not very compelling</text>
  </threadedComment>
  <threadedComment ref="AV13" dT="2022-01-25T23:18:23.46" personId="{1D1E5E91-2FA7-4610-8FAD-7D1A7BC3091A}" id="{B01DEFF9-A334-4C6D-8D70-507414361E4D}">
    <text>Again, not much elaboration on details. Gap is easy to calculated but not stated</text>
  </threadedComment>
  <threadedComment ref="AP15" dT="2022-01-25T23:16:01.35" personId="{1D1E5E91-2FA7-4610-8FAD-7D1A7BC3091A}" id="{DC56BA50-77B5-4451-BFBB-92604C50B072}">
    <text>Overall project = &gt; 50 jobs even if less than that in the first year</text>
  </threadedComment>
  <threadedComment ref="BL15" dT="2022-01-25T23:22:14.37" personId="{1D1E5E91-2FA7-4610-8FAD-7D1A7BC3091A}" id="{42E8E699-DB5B-46DF-9135-37F0921FADD8}">
    <text>10 new jobs but only 5 are FT</text>
  </threadedComment>
  <threadedComment ref="V16" dT="2022-01-25T23:26:14.97" personId="{1D1E5E91-2FA7-4610-8FAD-7D1A7BC3091A}" id="{FA72E3DA-267C-4166-A9B2-0613CCF6DC20}">
    <text>Unknown, no info given</text>
  </threadedComment>
  <threadedComment ref="AD16" dT="2022-01-25T23:13:20.90" personId="{1D1E5E91-2FA7-4610-8FAD-7D1A7BC3091A}" id="{5DBB2367-B491-46C4-B69F-FFDE9F29D168}">
    <text>Currently part time and no description of benefits</text>
  </threadedComment>
  <threadedComment ref="AH16" dT="2022-01-25T23:13:20.90" personId="{1D1E5E91-2FA7-4610-8FAD-7D1A7BC3091A}" id="{0F758747-8404-431D-9770-26E17B3C1CEB}">
    <text>Currently part time and no description of benefits</text>
  </threadedComment>
  <threadedComment ref="AV16" dT="2022-01-25T23:18:48.37" personId="{1D1E5E91-2FA7-4610-8FAD-7D1A7BC3091A}" id="{606238CB-340C-4385-B0BC-0244D6D5E153}">
    <text>Only one 'new' job</text>
  </threadedComment>
  <threadedComment ref="BR16" dT="2022-01-25T23:24:46.44" personId="{1D1E5E91-2FA7-4610-8FAD-7D1A7BC3091A}" id="{5D75B09C-D492-47F0-8CCB-2397F76709AC}">
    <text>Unknown, no info given</text>
  </threadedComment>
  <threadedComment ref="V17" dT="2022-01-25T23:26:24.54" personId="{1D1E5E91-2FA7-4610-8FAD-7D1A7BC3091A}" id="{8C42D6DA-05AA-4717-8CC7-3632328DF9BF}">
    <text>Unknown, no info given</text>
  </threadedComment>
  <threadedComment ref="AH17" dT="2022-01-25T23:13:49.00" personId="{1D1E5E91-2FA7-4610-8FAD-7D1A7BC3091A}" id="{DA4FCD72-989E-4C33-8476-C171EA87AE52}">
    <text>Assumed $68,825 as comparison and calculated for full time position</text>
  </threadedComment>
  <threadedComment ref="AV17" dT="2022-01-25T23:19:07.05" personId="{1D1E5E91-2FA7-4610-8FAD-7D1A7BC3091A}" id="{BD21F189-C539-41D7-8CA0-CA70F4F764B9}">
    <text>No information provided</text>
  </threadedComment>
  <threadedComment ref="BR17" dT="2022-01-25T23:24:53.96" personId="{1D1E5E91-2FA7-4610-8FAD-7D1A7BC3091A}" id="{436ACDB3-FDAF-42C6-AAA3-BFD3F4E933D3}">
    <text>Unknown, no info given</text>
  </threadedComment>
</ThreadedComments>
</file>

<file path=xl/threadedComments/threadedComment2.xml><?xml version="1.0" encoding="utf-8"?>
<ThreadedComments xmlns="http://schemas.microsoft.com/office/spreadsheetml/2018/threadedcomments" xmlns:x="http://schemas.openxmlformats.org/spreadsheetml/2006/main">
  <threadedComment ref="AV9" dT="2022-01-25T23:17:21.79" personId="{1D1E5E91-2FA7-4610-8FAD-7D1A7BC3091A}" id="{A3D2F398-C9FF-4DA9-87C7-9DB7978C785B}">
    <text>Budget doesn't match claim that workforce development program will be co-developed</text>
  </threadedComment>
  <threadedComment ref="AR10" dT="2022-01-25T23:15:22.39" personId="{1D1E5E91-2FA7-4610-8FAD-7D1A7BC3091A}" id="{E47002C5-80F5-4457-A2BD-DBA9F07949A1}">
    <text>Won't have cash flow until 2023?</text>
  </threadedComment>
  <threadedComment ref="BD10" dT="2022-01-25T23:21:44.78" personId="{1D1E5E91-2FA7-4610-8FAD-7D1A7BC3091A}" id="{F2EA7BE4-FF97-4999-8618-E1170F991FE3}">
    <text>Applications but no money in hand yet?</text>
  </threadedComment>
  <threadedComment ref="BJ10" dT="2022-01-25T23:23:11.91" personId="{1D1E5E91-2FA7-4610-8FAD-7D1A7BC3091A}" id="{D6E88E94-70D1-47DD-A0B1-7E6786005A2A}">
    <text>Unknown, no info given</text>
  </threadedComment>
  <threadedComment ref="BJ11" dT="2022-01-25T23:23:22.53" personId="{1D1E5E91-2FA7-4610-8FAD-7D1A7BC3091A}" id="{C5F614AA-4FE9-41FA-9C67-7C70ADA92ED2}">
    <text>Unknown, no info given</text>
  </threadedComment>
  <threadedComment ref="AV12" dT="2022-01-25T23:17:58.82" personId="{1D1E5E91-2FA7-4610-8FAD-7D1A7BC3091A}" id="{5725E46D-95FD-4901-AC95-11690793B7C9}">
    <text>Fairly limited information, not very compelling</text>
  </threadedComment>
  <threadedComment ref="AV13" dT="2022-01-25T23:18:23.46" personId="{1D1E5E91-2FA7-4610-8FAD-7D1A7BC3091A}" id="{A6540CB2-5C80-4AFF-B82A-9289C024F54A}">
    <text>Again, not much elaboration on details. Gap is easy to calculated but not stated</text>
  </threadedComment>
  <threadedComment ref="AR15" dT="2022-01-25T23:16:01.35" personId="{1D1E5E91-2FA7-4610-8FAD-7D1A7BC3091A}" id="{47780CB9-F3C3-4459-A39F-B2E22B2F9CCC}">
    <text>Overall project = &gt; 50 jobs even if less than that in the first year</text>
  </threadedComment>
  <threadedComment ref="BD15" dT="2022-01-25T23:22:14.37" personId="{1D1E5E91-2FA7-4610-8FAD-7D1A7BC3091A}" id="{52795163-2394-46C7-967D-EDB894D95442}">
    <text>10 new jobs but only 5 are FT</text>
  </threadedComment>
  <threadedComment ref="AJ16" dT="2022-01-25T23:13:20.90" personId="{1D1E5E91-2FA7-4610-8FAD-7D1A7BC3091A}" id="{AA63E0BD-4A1A-4E2E-85D6-17F8CBBFEC93}">
    <text>Currently part time and no description of benefits</text>
  </threadedComment>
  <threadedComment ref="AN16" dT="2022-01-25T23:13:20.90" personId="{1D1E5E91-2FA7-4610-8FAD-7D1A7BC3091A}" id="{D62C4CF3-98A6-4247-B4F2-365887AF6A6E}">
    <text>Currently part time and no description of benefits</text>
  </threadedComment>
  <threadedComment ref="AV16" dT="2022-01-25T23:18:48.37" personId="{1D1E5E91-2FA7-4610-8FAD-7D1A7BC3091A}" id="{0CB1A3F2-B3BB-452D-8E49-249B5243B6AA}">
    <text>Only one 'new' job</text>
  </threadedComment>
  <threadedComment ref="BJ16" dT="2022-01-25T23:24:46.44" personId="{1D1E5E91-2FA7-4610-8FAD-7D1A7BC3091A}" id="{2BFCA7D2-643E-4E7C-BF3D-4857B5134091}">
    <text>Unknown, no info given</text>
  </threadedComment>
  <threadedComment ref="BN16" dT="2022-01-25T23:26:14.97" personId="{1D1E5E91-2FA7-4610-8FAD-7D1A7BC3091A}" id="{951571C2-283C-4841-B499-4949A0EA7A7F}">
    <text>Unknown, no info given</text>
  </threadedComment>
  <threadedComment ref="AN17" dT="2022-01-25T23:13:49.00" personId="{1D1E5E91-2FA7-4610-8FAD-7D1A7BC3091A}" id="{EF5246C8-D7CA-4864-A53A-5EA793FBD704}">
    <text>Assumed $68,825 as comparison and calculated for full time position</text>
  </threadedComment>
  <threadedComment ref="AV17" dT="2022-01-25T23:19:07.05" personId="{1D1E5E91-2FA7-4610-8FAD-7D1A7BC3091A}" id="{98785D42-A30A-431F-BD80-9CEF318D5597}">
    <text>No information provided</text>
  </threadedComment>
  <threadedComment ref="BJ17" dT="2022-01-25T23:24:53.96" personId="{1D1E5E91-2FA7-4610-8FAD-7D1A7BC3091A}" id="{CDE6549B-0FD1-477F-90E1-D9D8BC981367}">
    <text>Unknown, no info given</text>
  </threadedComment>
  <threadedComment ref="BN17" dT="2022-01-25T23:26:24.54" personId="{1D1E5E91-2FA7-4610-8FAD-7D1A7BC3091A}" id="{0968DFF3-9D69-4F71-B636-3F902664BF49}">
    <text>Unknown, no info given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5DF6-78D9-4919-A084-3EBDAD32CEC9}">
  <dimension ref="A1:CQ20"/>
  <sheetViews>
    <sheetView topLeftCell="B2" zoomScale="70" zoomScaleNormal="70" workbookViewId="0">
      <pane xSplit="5" ySplit="2" topLeftCell="G4" activePane="bottomRight" state="frozen"/>
      <selection activeCell="B2" sqref="B2"/>
      <selection pane="topRight" activeCell="G2" sqref="G2"/>
      <selection pane="bottomLeft" activeCell="B4" sqref="B4"/>
      <selection pane="bottomRight" activeCell="AK9" sqref="AK9"/>
    </sheetView>
  </sheetViews>
  <sheetFormatPr defaultRowHeight="15"/>
  <cols>
    <col min="1" max="1" width="18.5703125" hidden="1" customWidth="1"/>
    <col min="2" max="2" width="9.5703125" customWidth="1"/>
    <col min="3" max="3" width="16.42578125" customWidth="1"/>
    <col min="4" max="4" width="11.7109375" customWidth="1"/>
    <col min="5" max="5" width="18.5703125" hidden="1" customWidth="1"/>
    <col min="6" max="6" width="40.85546875" hidden="1" customWidth="1"/>
    <col min="7" max="7" width="45.7109375" style="111" customWidth="1"/>
    <col min="8" max="8" width="61.5703125" style="112" customWidth="1"/>
    <col min="9" max="9" width="45.7109375" style="111" customWidth="1"/>
    <col min="10" max="10" width="40.28515625" style="112" customWidth="1"/>
    <col min="11" max="12" width="8.5703125" style="113" hidden="1" customWidth="1"/>
    <col min="13" max="13" width="9" style="113" hidden="1" customWidth="1"/>
    <col min="14" max="14" width="8.140625" style="113" hidden="1" customWidth="1"/>
    <col min="15" max="15" width="45.7109375" style="116" customWidth="1"/>
    <col min="16" max="16" width="33.42578125" style="117" customWidth="1"/>
    <col min="17" max="17" width="45.7109375" style="111" customWidth="1"/>
    <col min="18" max="18" width="21.7109375" style="112" customWidth="1"/>
    <col min="19" max="19" width="45.7109375" style="119" customWidth="1"/>
    <col min="20" max="20" width="24.5703125" style="120" customWidth="1"/>
    <col min="21" max="22" width="8.5703125" style="113" hidden="1" customWidth="1"/>
    <col min="23" max="23" width="9" style="113" hidden="1" customWidth="1"/>
    <col min="24" max="24" width="8.140625" style="113" hidden="1" customWidth="1"/>
    <col min="25" max="25" width="45.7109375" style="119" customWidth="1"/>
    <col min="26" max="26" width="38.42578125" style="120" customWidth="1"/>
    <col min="27" max="27" width="45.7109375" style="114" customWidth="1"/>
    <col min="28" max="28" width="21.28515625" style="115" customWidth="1"/>
    <col min="29" max="30" width="8.5703125" style="113" hidden="1" customWidth="1"/>
    <col min="31" max="31" width="9" style="113" hidden="1" customWidth="1"/>
    <col min="32" max="32" width="8.140625" style="113" hidden="1" customWidth="1"/>
    <col min="33" max="34" width="8.5703125" style="113" hidden="1" customWidth="1"/>
    <col min="35" max="35" width="9" style="113" hidden="1" customWidth="1"/>
    <col min="36" max="36" width="8.140625" style="113" hidden="1" customWidth="1"/>
    <col min="37" max="37" width="45.7109375" style="114" customWidth="1"/>
    <col min="38" max="38" width="26.28515625" style="113" customWidth="1"/>
    <col min="39" max="39" width="45.7109375" style="111" customWidth="1"/>
    <col min="40" max="40" width="30.42578125" style="118" customWidth="1"/>
    <col min="41" max="42" width="8.5703125" style="113" hidden="1" customWidth="1"/>
    <col min="43" max="43" width="9" style="113" hidden="1" customWidth="1"/>
    <col min="44" max="44" width="8.140625" style="113" hidden="1" customWidth="1"/>
    <col min="45" max="45" width="45.7109375" style="114" hidden="1" customWidth="1"/>
    <col min="46" max="46" width="20.5703125" style="113" hidden="1" customWidth="1"/>
    <col min="47" max="48" width="8.5703125" style="113" hidden="1" customWidth="1"/>
    <col min="49" max="49" width="9" style="113" hidden="1" customWidth="1"/>
    <col min="50" max="50" width="8.140625" style="113" hidden="1" customWidth="1"/>
    <col min="51" max="51" width="45.7109375" style="111" customWidth="1"/>
    <col min="52" max="52" width="50.7109375" style="112" customWidth="1"/>
    <col min="53" max="54" width="8.5703125" style="113" hidden="1" customWidth="1"/>
    <col min="55" max="55" width="9" style="113" hidden="1" customWidth="1"/>
    <col min="56" max="56" width="8.140625" style="113" hidden="1" customWidth="1"/>
    <col min="57" max="58" width="8.5703125" style="113" hidden="1" customWidth="1"/>
    <col min="59" max="59" width="9" style="113" hidden="1" customWidth="1"/>
    <col min="60" max="60" width="8.140625" style="113" hidden="1" customWidth="1"/>
    <col min="61" max="61" width="45.7109375" style="111" hidden="1" customWidth="1"/>
    <col min="62" max="62" width="18.42578125" style="112" hidden="1" customWidth="1"/>
    <col min="63" max="64" width="8.5703125" style="113" hidden="1" customWidth="1"/>
    <col min="65" max="65" width="9" style="113" hidden="1" customWidth="1"/>
    <col min="66" max="66" width="8.140625" style="113" hidden="1" customWidth="1"/>
    <col min="67" max="67" width="45.7109375" style="119" hidden="1" customWidth="1"/>
    <col min="68" max="68" width="50.28515625" style="120" hidden="1" customWidth="1"/>
    <col min="69" max="70" width="8.5703125" style="113" hidden="1" customWidth="1"/>
    <col min="71" max="71" width="9" style="113" hidden="1" customWidth="1"/>
    <col min="72" max="72" width="8.140625" style="113" hidden="1" customWidth="1"/>
    <col min="73" max="74" width="8.5703125" style="113" hidden="1" customWidth="1"/>
    <col min="75" max="75" width="9" style="113" hidden="1" customWidth="1"/>
    <col min="76" max="76" width="8.140625" style="113" hidden="1" customWidth="1"/>
    <col min="77" max="77" width="10.42578125" style="120" hidden="1" customWidth="1"/>
    <col min="78" max="79" width="8.5703125" style="113" hidden="1" customWidth="1"/>
    <col min="80" max="80" width="9" style="113" hidden="1" customWidth="1"/>
    <col min="81" max="81" width="8.140625" style="113" hidden="1" customWidth="1"/>
    <col min="82" max="83" width="8.5703125" style="113" hidden="1" customWidth="1"/>
    <col min="84" max="84" width="9" style="113" hidden="1" customWidth="1"/>
    <col min="85" max="85" width="8.140625" style="113" hidden="1" customWidth="1"/>
    <col min="86" max="86" width="45.7109375" style="119" hidden="1" customWidth="1"/>
    <col min="87" max="87" width="90" style="120" hidden="1" customWidth="1"/>
    <col min="88" max="89" width="8.5703125" style="113" hidden="1" customWidth="1"/>
    <col min="90" max="90" width="9" style="113" hidden="1" customWidth="1"/>
    <col min="91" max="91" width="8.140625" style="113" hidden="1" customWidth="1"/>
    <col min="92" max="93" width="8.5703125" style="113" hidden="1" customWidth="1"/>
    <col min="94" max="94" width="9" style="113" hidden="1" customWidth="1"/>
    <col min="95" max="95" width="8.140625" style="113" hidden="1" customWidth="1"/>
  </cols>
  <sheetData>
    <row r="1" spans="1:95" ht="15.75" hidden="1" customHeight="1" thickTop="1">
      <c r="A1" s="1"/>
      <c r="B1" s="2"/>
      <c r="C1" s="2"/>
      <c r="D1" s="2"/>
      <c r="E1" s="2"/>
      <c r="F1" s="2"/>
      <c r="G1" s="3"/>
      <c r="H1" s="4" t="s">
        <v>0</v>
      </c>
      <c r="I1" s="3"/>
      <c r="J1" s="4" t="s">
        <v>0</v>
      </c>
      <c r="K1" s="5" t="s">
        <v>1</v>
      </c>
      <c r="L1" s="5" t="s">
        <v>2</v>
      </c>
      <c r="M1" s="5" t="s">
        <v>3</v>
      </c>
      <c r="N1" s="5" t="s">
        <v>4</v>
      </c>
      <c r="O1" s="7"/>
      <c r="P1" s="8" t="s">
        <v>0</v>
      </c>
      <c r="Q1" s="3"/>
      <c r="R1" s="4" t="s">
        <v>0</v>
      </c>
      <c r="S1" s="9"/>
      <c r="T1" s="10" t="s">
        <v>0</v>
      </c>
      <c r="U1" s="5" t="s">
        <v>1</v>
      </c>
      <c r="V1" s="5" t="s">
        <v>2</v>
      </c>
      <c r="W1" s="5" t="s">
        <v>3</v>
      </c>
      <c r="X1" s="5" t="s">
        <v>4</v>
      </c>
      <c r="Y1" s="9"/>
      <c r="Z1" s="10" t="s">
        <v>0</v>
      </c>
      <c r="AA1" s="6"/>
      <c r="AB1" s="5" t="s">
        <v>0</v>
      </c>
      <c r="AC1" s="5" t="s">
        <v>1</v>
      </c>
      <c r="AD1" s="5" t="s">
        <v>2</v>
      </c>
      <c r="AE1" s="5" t="s">
        <v>3</v>
      </c>
      <c r="AF1" s="5" t="s">
        <v>4</v>
      </c>
      <c r="AG1" s="5" t="s">
        <v>1</v>
      </c>
      <c r="AH1" s="5" t="s">
        <v>2</v>
      </c>
      <c r="AI1" s="5" t="s">
        <v>3</v>
      </c>
      <c r="AJ1" s="5" t="s">
        <v>4</v>
      </c>
      <c r="AK1" s="6"/>
      <c r="AL1" s="5" t="s">
        <v>0</v>
      </c>
      <c r="AM1" s="3"/>
      <c r="AN1" s="4" t="s">
        <v>0</v>
      </c>
      <c r="AO1" s="5" t="s">
        <v>1</v>
      </c>
      <c r="AP1" s="5" t="s">
        <v>2</v>
      </c>
      <c r="AQ1" s="5" t="s">
        <v>3</v>
      </c>
      <c r="AR1" s="5" t="s">
        <v>4</v>
      </c>
      <c r="AS1" s="6"/>
      <c r="AT1" s="5" t="s">
        <v>0</v>
      </c>
      <c r="AU1" s="5" t="s">
        <v>1</v>
      </c>
      <c r="AV1" s="5" t="s">
        <v>2</v>
      </c>
      <c r="AW1" s="5" t="s">
        <v>3</v>
      </c>
      <c r="AX1" s="5" t="s">
        <v>4</v>
      </c>
      <c r="AY1" s="3"/>
      <c r="AZ1" s="4" t="s">
        <v>0</v>
      </c>
      <c r="BA1" s="5" t="s">
        <v>1</v>
      </c>
      <c r="BB1" s="5" t="s">
        <v>2</v>
      </c>
      <c r="BC1" s="5" t="s">
        <v>3</v>
      </c>
      <c r="BD1" s="5" t="s">
        <v>4</v>
      </c>
      <c r="BE1" s="5" t="s">
        <v>1</v>
      </c>
      <c r="BF1" s="5" t="s">
        <v>2</v>
      </c>
      <c r="BG1" s="5" t="s">
        <v>3</v>
      </c>
      <c r="BH1" s="5" t="s">
        <v>4</v>
      </c>
      <c r="BI1" s="3"/>
      <c r="BJ1" s="4" t="s">
        <v>0</v>
      </c>
      <c r="BK1" s="5" t="s">
        <v>1</v>
      </c>
      <c r="BL1" s="5" t="s">
        <v>2</v>
      </c>
      <c r="BM1" s="5" t="s">
        <v>3</v>
      </c>
      <c r="BN1" s="5" t="s">
        <v>4</v>
      </c>
      <c r="BO1" s="9"/>
      <c r="BP1" s="10" t="s">
        <v>0</v>
      </c>
      <c r="BQ1" s="5" t="s">
        <v>1</v>
      </c>
      <c r="BR1" s="5" t="s">
        <v>2</v>
      </c>
      <c r="BS1" s="5" t="s">
        <v>3</v>
      </c>
      <c r="BT1" s="5" t="s">
        <v>4</v>
      </c>
      <c r="BU1" s="5" t="s">
        <v>1</v>
      </c>
      <c r="BV1" s="5" t="s">
        <v>2</v>
      </c>
      <c r="BW1" s="5" t="s">
        <v>3</v>
      </c>
      <c r="BX1" s="5" t="s">
        <v>4</v>
      </c>
      <c r="BY1" s="10" t="s">
        <v>5</v>
      </c>
      <c r="BZ1" s="11" t="s">
        <v>1</v>
      </c>
      <c r="CA1" s="5" t="s">
        <v>2</v>
      </c>
      <c r="CB1" s="5" t="s">
        <v>3</v>
      </c>
      <c r="CC1" s="5" t="s">
        <v>4</v>
      </c>
      <c r="CD1" s="5" t="s">
        <v>1</v>
      </c>
      <c r="CE1" s="5" t="s">
        <v>2</v>
      </c>
      <c r="CF1" s="5" t="s">
        <v>3</v>
      </c>
      <c r="CG1" s="5" t="s">
        <v>4</v>
      </c>
      <c r="CH1" s="9"/>
      <c r="CI1" s="10"/>
      <c r="CJ1" s="5" t="s">
        <v>1</v>
      </c>
      <c r="CK1" s="5" t="s">
        <v>2</v>
      </c>
      <c r="CL1" s="5" t="s">
        <v>3</v>
      </c>
      <c r="CM1" s="5" t="s">
        <v>4</v>
      </c>
      <c r="CN1" s="5" t="s">
        <v>1</v>
      </c>
      <c r="CO1" s="5" t="s">
        <v>2</v>
      </c>
      <c r="CP1" s="5" t="s">
        <v>3</v>
      </c>
      <c r="CQ1" s="5" t="s">
        <v>4</v>
      </c>
    </row>
    <row r="2" spans="1:95" ht="74.25" customHeight="1">
      <c r="B2" s="519" t="s">
        <v>709</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3"/>
      <c r="CF2" s="303"/>
      <c r="CG2" s="303"/>
      <c r="CH2" s="303"/>
      <c r="CI2" s="303"/>
      <c r="CJ2" s="303"/>
      <c r="CK2" s="303"/>
      <c r="CL2" s="303"/>
      <c r="CM2" s="303"/>
      <c r="CN2" s="12"/>
      <c r="CO2" s="12"/>
      <c r="CP2" s="12"/>
      <c r="CQ2" s="12"/>
    </row>
    <row r="3" spans="1:95" ht="77.25" customHeight="1">
      <c r="A3" s="13"/>
      <c r="B3" s="14"/>
      <c r="C3" s="15" t="s">
        <v>6</v>
      </c>
      <c r="D3" s="16"/>
      <c r="E3" s="17" t="s">
        <v>7</v>
      </c>
      <c r="F3" s="18"/>
      <c r="G3" s="297" t="s">
        <v>20</v>
      </c>
      <c r="H3" s="298"/>
      <c r="I3" s="299" t="s">
        <v>8</v>
      </c>
      <c r="J3" s="300"/>
      <c r="K3" s="19"/>
      <c r="L3" s="20"/>
      <c r="M3" s="20"/>
      <c r="N3" s="20"/>
      <c r="O3" s="306" t="s">
        <v>10</v>
      </c>
      <c r="P3" s="307"/>
      <c r="Q3" s="299" t="s">
        <v>19</v>
      </c>
      <c r="R3" s="300"/>
      <c r="S3" s="295" t="s">
        <v>17</v>
      </c>
      <c r="T3" s="296"/>
      <c r="U3" s="20"/>
      <c r="V3" s="20"/>
      <c r="W3" s="20"/>
      <c r="X3" s="20"/>
      <c r="Y3" s="297" t="s">
        <v>18</v>
      </c>
      <c r="Z3" s="298"/>
      <c r="AA3" s="304" t="s">
        <v>9</v>
      </c>
      <c r="AB3" s="305"/>
      <c r="AC3" s="20"/>
      <c r="AD3" s="20"/>
      <c r="AE3" s="20"/>
      <c r="AF3" s="21"/>
      <c r="AG3" s="19"/>
      <c r="AH3" s="20"/>
      <c r="AI3" s="20"/>
      <c r="AJ3" s="21"/>
      <c r="AK3" s="308" t="s">
        <v>14</v>
      </c>
      <c r="AL3" s="309"/>
      <c r="AM3" s="299" t="s">
        <v>11</v>
      </c>
      <c r="AN3" s="300"/>
      <c r="AO3" s="19"/>
      <c r="AP3" s="20"/>
      <c r="AQ3" s="20"/>
      <c r="AR3" s="20"/>
      <c r="AS3" s="297" t="s">
        <v>12</v>
      </c>
      <c r="AT3" s="298"/>
      <c r="AU3" s="20"/>
      <c r="AV3" s="20"/>
      <c r="AW3" s="20"/>
      <c r="AX3" s="21"/>
      <c r="AY3" s="299" t="s">
        <v>13</v>
      </c>
      <c r="AZ3" s="300"/>
      <c r="BA3" s="19"/>
      <c r="BB3" s="20"/>
      <c r="BC3" s="20"/>
      <c r="BD3" s="20"/>
      <c r="BE3" s="20"/>
      <c r="BF3" s="20"/>
      <c r="BG3" s="20"/>
      <c r="BH3" s="21"/>
      <c r="BI3" s="299" t="s">
        <v>15</v>
      </c>
      <c r="BJ3" s="300"/>
      <c r="BK3" s="19"/>
      <c r="BL3" s="20"/>
      <c r="BM3" s="20"/>
      <c r="BN3" s="20"/>
      <c r="BO3" s="301" t="s">
        <v>16</v>
      </c>
      <c r="BP3" s="302"/>
      <c r="BQ3" s="20"/>
      <c r="BR3" s="20"/>
      <c r="BS3" s="20"/>
      <c r="BT3" s="20"/>
      <c r="BU3" s="20"/>
      <c r="BV3" s="20"/>
      <c r="BW3" s="20"/>
      <c r="BX3" s="20"/>
      <c r="BY3" s="22"/>
      <c r="BZ3" s="20"/>
      <c r="CA3" s="20"/>
      <c r="CB3" s="20"/>
      <c r="CC3" s="21"/>
      <c r="CD3" s="19"/>
      <c r="CE3" s="20"/>
      <c r="CF3" s="20"/>
      <c r="CG3" s="20"/>
      <c r="CH3" s="282"/>
      <c r="CI3" s="283"/>
      <c r="CJ3" s="20"/>
      <c r="CK3" s="20"/>
      <c r="CL3" s="20"/>
      <c r="CM3" s="21"/>
      <c r="CN3" s="19"/>
      <c r="CO3" s="20"/>
      <c r="CP3" s="20"/>
      <c r="CQ3" s="20"/>
    </row>
    <row r="4" spans="1:95" ht="78.75" customHeight="1">
      <c r="A4" s="13"/>
      <c r="B4" s="23">
        <v>2</v>
      </c>
      <c r="C4" s="15" t="s">
        <v>21</v>
      </c>
      <c r="D4" s="16"/>
      <c r="E4" s="24"/>
      <c r="F4" s="25" t="s">
        <v>22</v>
      </c>
      <c r="G4" s="510" t="s">
        <v>35</v>
      </c>
      <c r="H4" s="511"/>
      <c r="I4" s="441" t="s">
        <v>23</v>
      </c>
      <c r="J4" s="442"/>
      <c r="K4" s="498"/>
      <c r="L4" s="449"/>
      <c r="M4" s="449"/>
      <c r="N4" s="449"/>
      <c r="O4" s="447" t="s">
        <v>25</v>
      </c>
      <c r="P4" s="448"/>
      <c r="Q4" s="451" t="s">
        <v>34</v>
      </c>
      <c r="R4" s="452"/>
      <c r="S4" s="445" t="s">
        <v>32</v>
      </c>
      <c r="T4" s="446"/>
      <c r="U4" s="449"/>
      <c r="V4" s="449"/>
      <c r="W4" s="449"/>
      <c r="X4" s="449"/>
      <c r="Y4" s="439" t="s">
        <v>33</v>
      </c>
      <c r="Z4" s="440"/>
      <c r="AA4" s="443" t="s">
        <v>24</v>
      </c>
      <c r="AB4" s="444"/>
      <c r="AC4" s="449"/>
      <c r="AD4" s="449"/>
      <c r="AE4" s="449"/>
      <c r="AF4" s="450"/>
      <c r="AG4" s="498"/>
      <c r="AH4" s="449"/>
      <c r="AI4" s="449"/>
      <c r="AJ4" s="450"/>
      <c r="AK4" s="443" t="s">
        <v>29</v>
      </c>
      <c r="AL4" s="444"/>
      <c r="AM4" s="441" t="s">
        <v>26</v>
      </c>
      <c r="AN4" s="442"/>
      <c r="AO4" s="498"/>
      <c r="AP4" s="449"/>
      <c r="AQ4" s="449"/>
      <c r="AR4" s="449"/>
      <c r="AS4" s="443" t="s">
        <v>27</v>
      </c>
      <c r="AT4" s="444"/>
      <c r="AU4" s="449"/>
      <c r="AV4" s="449"/>
      <c r="AW4" s="449"/>
      <c r="AX4" s="450"/>
      <c r="AY4" s="441" t="s">
        <v>28</v>
      </c>
      <c r="AZ4" s="442"/>
      <c r="BA4" s="19"/>
      <c r="BB4" s="20"/>
      <c r="BC4" s="20"/>
      <c r="BD4" s="20"/>
      <c r="BE4" s="20"/>
      <c r="BF4" s="20"/>
      <c r="BG4" s="20"/>
      <c r="BH4" s="21"/>
      <c r="BI4" s="293" t="s">
        <v>30</v>
      </c>
      <c r="BJ4" s="294"/>
      <c r="BK4" s="19"/>
      <c r="BL4" s="20"/>
      <c r="BM4" s="20"/>
      <c r="BN4" s="20"/>
      <c r="BO4" s="282" t="s">
        <v>31</v>
      </c>
      <c r="BP4" s="283"/>
      <c r="BQ4" s="20"/>
      <c r="BR4" s="20"/>
      <c r="BS4" s="20"/>
      <c r="BT4" s="20"/>
      <c r="BU4" s="20"/>
      <c r="BV4" s="20"/>
      <c r="BW4" s="20"/>
      <c r="BX4" s="20"/>
      <c r="BY4" s="22"/>
      <c r="BZ4" s="20"/>
      <c r="CA4" s="20"/>
      <c r="CB4" s="20"/>
      <c r="CC4" s="21"/>
      <c r="CD4" s="19"/>
      <c r="CE4" s="20"/>
      <c r="CF4" s="20"/>
      <c r="CG4" s="20"/>
      <c r="CH4" s="282"/>
      <c r="CI4" s="283"/>
      <c r="CJ4" s="20"/>
      <c r="CK4" s="20"/>
      <c r="CL4" s="20"/>
      <c r="CM4" s="21"/>
      <c r="CN4" s="19"/>
      <c r="CO4" s="20"/>
      <c r="CP4" s="20"/>
      <c r="CQ4" s="20"/>
    </row>
    <row r="5" spans="1:95" ht="82.5" customHeight="1">
      <c r="A5" s="13"/>
      <c r="B5" s="23">
        <v>3</v>
      </c>
      <c r="C5" s="26" t="s">
        <v>36</v>
      </c>
      <c r="D5" s="27"/>
      <c r="E5" s="24"/>
      <c r="F5" s="25" t="s">
        <v>37</v>
      </c>
      <c r="G5" s="510" t="s">
        <v>49</v>
      </c>
      <c r="H5" s="511"/>
      <c r="I5" s="441" t="s">
        <v>38</v>
      </c>
      <c r="J5" s="442"/>
      <c r="K5" s="498"/>
      <c r="L5" s="449"/>
      <c r="M5" s="449"/>
      <c r="N5" s="449"/>
      <c r="O5" s="447" t="s">
        <v>40</v>
      </c>
      <c r="P5" s="448"/>
      <c r="Q5" s="451" t="s">
        <v>48</v>
      </c>
      <c r="R5" s="452"/>
      <c r="S5" s="445" t="s">
        <v>46</v>
      </c>
      <c r="T5" s="446"/>
      <c r="U5" s="449"/>
      <c r="V5" s="449"/>
      <c r="W5" s="449"/>
      <c r="X5" s="449"/>
      <c r="Y5" s="439" t="s">
        <v>47</v>
      </c>
      <c r="Z5" s="440"/>
      <c r="AA5" s="443" t="s">
        <v>39</v>
      </c>
      <c r="AB5" s="444"/>
      <c r="AC5" s="449"/>
      <c r="AD5" s="449"/>
      <c r="AE5" s="449"/>
      <c r="AF5" s="450"/>
      <c r="AG5" s="498"/>
      <c r="AH5" s="449"/>
      <c r="AI5" s="449"/>
      <c r="AJ5" s="450"/>
      <c r="AK5" s="443" t="s">
        <v>43</v>
      </c>
      <c r="AL5" s="444"/>
      <c r="AM5" s="441" t="s">
        <v>41</v>
      </c>
      <c r="AN5" s="442"/>
      <c r="AO5" s="498"/>
      <c r="AP5" s="449"/>
      <c r="AQ5" s="449"/>
      <c r="AR5" s="449"/>
      <c r="AS5" s="443" t="s">
        <v>42</v>
      </c>
      <c r="AT5" s="444"/>
      <c r="AU5" s="449"/>
      <c r="AV5" s="449"/>
      <c r="AW5" s="449"/>
      <c r="AX5" s="450"/>
      <c r="AY5" s="441" t="s">
        <v>43</v>
      </c>
      <c r="AZ5" s="442"/>
      <c r="BA5" s="19"/>
      <c r="BB5" s="20"/>
      <c r="BC5" s="20"/>
      <c r="BD5" s="20"/>
      <c r="BE5" s="20"/>
      <c r="BF5" s="20"/>
      <c r="BG5" s="20"/>
      <c r="BH5" s="21"/>
      <c r="BI5" s="293" t="s">
        <v>44</v>
      </c>
      <c r="BJ5" s="294"/>
      <c r="BK5" s="19"/>
      <c r="BL5" s="20"/>
      <c r="BM5" s="20"/>
      <c r="BN5" s="20"/>
      <c r="BO5" s="282" t="s">
        <v>45</v>
      </c>
      <c r="BP5" s="283"/>
      <c r="BQ5" s="20"/>
      <c r="BR5" s="20"/>
      <c r="BS5" s="20"/>
      <c r="BT5" s="20"/>
      <c r="BU5" s="20"/>
      <c r="BV5" s="20"/>
      <c r="BW5" s="20"/>
      <c r="BX5" s="20"/>
      <c r="BY5" s="22"/>
      <c r="BZ5" s="20"/>
      <c r="CA5" s="20"/>
      <c r="CB5" s="20"/>
      <c r="CC5" s="21"/>
      <c r="CD5" s="19"/>
      <c r="CE5" s="20"/>
      <c r="CF5" s="20"/>
      <c r="CG5" s="20"/>
      <c r="CH5" s="282"/>
      <c r="CI5" s="283"/>
      <c r="CJ5" s="20"/>
      <c r="CK5" s="20"/>
      <c r="CL5" s="20"/>
      <c r="CM5" s="21"/>
      <c r="CN5" s="19"/>
      <c r="CO5" s="20"/>
      <c r="CP5" s="20"/>
      <c r="CQ5" s="20"/>
    </row>
    <row r="6" spans="1:95" ht="125.25" customHeight="1">
      <c r="A6" s="13"/>
      <c r="B6" s="23">
        <v>4</v>
      </c>
      <c r="C6" s="26" t="s">
        <v>50</v>
      </c>
      <c r="D6" s="27"/>
      <c r="E6" s="24"/>
      <c r="F6" s="28" t="s">
        <v>51</v>
      </c>
      <c r="G6" s="510" t="s">
        <v>62</v>
      </c>
      <c r="H6" s="511"/>
      <c r="I6" s="441" t="s">
        <v>52</v>
      </c>
      <c r="J6" s="442"/>
      <c r="K6" s="498"/>
      <c r="L6" s="449"/>
      <c r="M6" s="449"/>
      <c r="N6" s="449"/>
      <c r="O6" s="447" t="s">
        <v>54</v>
      </c>
      <c r="P6" s="448"/>
      <c r="Q6" s="451" t="s">
        <v>61</v>
      </c>
      <c r="R6" s="452"/>
      <c r="S6" s="445" t="s">
        <v>59</v>
      </c>
      <c r="T6" s="446"/>
      <c r="U6" s="449"/>
      <c r="V6" s="449"/>
      <c r="W6" s="449"/>
      <c r="X6" s="449"/>
      <c r="Y6" s="439" t="s">
        <v>60</v>
      </c>
      <c r="Z6" s="440"/>
      <c r="AA6" s="443" t="s">
        <v>53</v>
      </c>
      <c r="AB6" s="444"/>
      <c r="AC6" s="449"/>
      <c r="AD6" s="449"/>
      <c r="AE6" s="449"/>
      <c r="AF6" s="450"/>
      <c r="AG6" s="498"/>
      <c r="AH6" s="449"/>
      <c r="AI6" s="449"/>
      <c r="AJ6" s="450"/>
      <c r="AK6" s="443" t="s">
        <v>56</v>
      </c>
      <c r="AL6" s="444"/>
      <c r="AM6" s="441" t="s">
        <v>55</v>
      </c>
      <c r="AN6" s="442"/>
      <c r="AO6" s="498"/>
      <c r="AP6" s="449"/>
      <c r="AQ6" s="449"/>
      <c r="AR6" s="449"/>
      <c r="AS6" s="443" t="s">
        <v>56</v>
      </c>
      <c r="AT6" s="444"/>
      <c r="AU6" s="449"/>
      <c r="AV6" s="449"/>
      <c r="AW6" s="449"/>
      <c r="AX6" s="450"/>
      <c r="AY6" s="441" t="s">
        <v>56</v>
      </c>
      <c r="AZ6" s="442"/>
      <c r="BA6" s="19"/>
      <c r="BB6" s="20"/>
      <c r="BC6" s="20"/>
      <c r="BD6" s="20"/>
      <c r="BE6" s="20"/>
      <c r="BF6" s="20"/>
      <c r="BG6" s="20"/>
      <c r="BH6" s="21"/>
      <c r="BI6" s="293" t="s">
        <v>57</v>
      </c>
      <c r="BJ6" s="294"/>
      <c r="BK6" s="19"/>
      <c r="BL6" s="20"/>
      <c r="BM6" s="20"/>
      <c r="BN6" s="20"/>
      <c r="BO6" s="282" t="s">
        <v>58</v>
      </c>
      <c r="BP6" s="283"/>
      <c r="BQ6" s="20"/>
      <c r="BR6" s="20"/>
      <c r="BS6" s="20"/>
      <c r="BT6" s="20"/>
      <c r="BU6" s="20"/>
      <c r="BV6" s="20"/>
      <c r="BW6" s="20"/>
      <c r="BX6" s="20"/>
      <c r="BY6" s="22"/>
      <c r="BZ6" s="20"/>
      <c r="CA6" s="20"/>
      <c r="CB6" s="20"/>
      <c r="CC6" s="21"/>
      <c r="CD6" s="19"/>
      <c r="CE6" s="20"/>
      <c r="CF6" s="20"/>
      <c r="CG6" s="20"/>
      <c r="CH6" s="282"/>
      <c r="CI6" s="283"/>
      <c r="CJ6" s="20"/>
      <c r="CK6" s="20"/>
      <c r="CL6" s="20"/>
      <c r="CM6" s="21"/>
      <c r="CN6" s="19"/>
      <c r="CO6" s="20"/>
      <c r="CP6" s="20"/>
      <c r="CQ6" s="20"/>
    </row>
    <row r="7" spans="1:95" ht="383.25" customHeight="1">
      <c r="A7" s="13"/>
      <c r="B7" s="23">
        <v>5</v>
      </c>
      <c r="C7" s="15" t="s">
        <v>63</v>
      </c>
      <c r="D7" s="16"/>
      <c r="E7" s="24"/>
      <c r="F7" s="28" t="s">
        <v>64</v>
      </c>
      <c r="G7" s="510" t="s">
        <v>77</v>
      </c>
      <c r="H7" s="511"/>
      <c r="I7" s="518" t="s">
        <v>65</v>
      </c>
      <c r="J7" s="511"/>
      <c r="K7" s="498"/>
      <c r="L7" s="449"/>
      <c r="M7" s="449"/>
      <c r="N7" s="449"/>
      <c r="O7" s="518" t="s">
        <v>67</v>
      </c>
      <c r="P7" s="511"/>
      <c r="Q7" s="508" t="s">
        <v>76</v>
      </c>
      <c r="R7" s="509"/>
      <c r="S7" s="518" t="s">
        <v>74</v>
      </c>
      <c r="T7" s="523"/>
      <c r="U7" s="449"/>
      <c r="V7" s="449"/>
      <c r="W7" s="449"/>
      <c r="X7" s="449"/>
      <c r="Y7" s="510" t="s">
        <v>75</v>
      </c>
      <c r="Z7" s="523"/>
      <c r="AA7" s="510" t="s">
        <v>66</v>
      </c>
      <c r="AB7" s="523"/>
      <c r="AC7" s="449"/>
      <c r="AD7" s="449"/>
      <c r="AE7" s="449"/>
      <c r="AF7" s="450"/>
      <c r="AG7" s="498"/>
      <c r="AH7" s="449"/>
      <c r="AI7" s="449"/>
      <c r="AJ7" s="450"/>
      <c r="AK7" s="510" t="s">
        <v>71</v>
      </c>
      <c r="AL7" s="511"/>
      <c r="AM7" s="518" t="s">
        <v>68</v>
      </c>
      <c r="AN7" s="511"/>
      <c r="AO7" s="498"/>
      <c r="AP7" s="449"/>
      <c r="AQ7" s="449"/>
      <c r="AR7" s="449"/>
      <c r="AS7" s="439" t="s">
        <v>69</v>
      </c>
      <c r="AT7" s="440"/>
      <c r="AU7" s="449"/>
      <c r="AV7" s="449"/>
      <c r="AW7" s="449"/>
      <c r="AX7" s="450"/>
      <c r="AY7" s="518" t="s">
        <v>70</v>
      </c>
      <c r="AZ7" s="511"/>
      <c r="BA7" s="19"/>
      <c r="BB7" s="20"/>
      <c r="BC7" s="20"/>
      <c r="BD7" s="20"/>
      <c r="BE7" s="20"/>
      <c r="BF7" s="20"/>
      <c r="BG7" s="20"/>
      <c r="BH7" s="21"/>
      <c r="BI7" s="290" t="s">
        <v>72</v>
      </c>
      <c r="BJ7" s="291"/>
      <c r="BK7" s="19"/>
      <c r="BL7" s="20"/>
      <c r="BM7" s="20"/>
      <c r="BN7" s="20"/>
      <c r="BO7" s="282" t="s">
        <v>73</v>
      </c>
      <c r="BP7" s="283"/>
      <c r="BQ7" s="20"/>
      <c r="BR7" s="20"/>
      <c r="BS7" s="20"/>
      <c r="BT7" s="20"/>
      <c r="BU7" s="20"/>
      <c r="BV7" s="20"/>
      <c r="BW7" s="20"/>
      <c r="BX7" s="20"/>
      <c r="BY7" s="22"/>
      <c r="BZ7" s="20"/>
      <c r="CA7" s="20"/>
      <c r="CB7" s="20"/>
      <c r="CC7" s="21"/>
      <c r="CD7" s="19"/>
      <c r="CE7" s="20"/>
      <c r="CF7" s="20"/>
      <c r="CG7" s="20"/>
      <c r="CH7" s="282"/>
      <c r="CI7" s="283"/>
      <c r="CJ7" s="20"/>
      <c r="CK7" s="20"/>
      <c r="CL7" s="20"/>
      <c r="CM7" s="21"/>
      <c r="CN7" s="19"/>
      <c r="CO7" s="20"/>
      <c r="CP7" s="20"/>
      <c r="CQ7" s="20"/>
    </row>
    <row r="8" spans="1:95" ht="100.5" hidden="1" customHeight="1">
      <c r="A8" s="13"/>
      <c r="B8" s="29"/>
      <c r="C8" s="29"/>
      <c r="D8" s="29"/>
      <c r="E8" s="30"/>
      <c r="F8" s="29"/>
      <c r="G8" s="31"/>
      <c r="H8" s="32"/>
      <c r="I8" s="31"/>
      <c r="J8" s="32"/>
      <c r="K8" s="33">
        <v>1</v>
      </c>
      <c r="L8" s="34">
        <v>2</v>
      </c>
      <c r="M8" s="34">
        <v>3</v>
      </c>
      <c r="N8" s="34">
        <v>4</v>
      </c>
      <c r="O8" s="31"/>
      <c r="P8" s="32"/>
      <c r="Q8" s="31"/>
      <c r="R8" s="32"/>
      <c r="S8" s="38"/>
      <c r="T8" s="34"/>
      <c r="U8" s="34">
        <v>1</v>
      </c>
      <c r="V8" s="34">
        <v>2</v>
      </c>
      <c r="W8" s="34">
        <v>3</v>
      </c>
      <c r="X8" s="34">
        <v>4</v>
      </c>
      <c r="Y8" s="38"/>
      <c r="Z8" s="34"/>
      <c r="AA8" s="35"/>
      <c r="AB8" s="36"/>
      <c r="AC8" s="34">
        <v>1</v>
      </c>
      <c r="AD8" s="34">
        <v>2</v>
      </c>
      <c r="AE8" s="34">
        <v>3</v>
      </c>
      <c r="AF8" s="37">
        <v>4</v>
      </c>
      <c r="AG8" s="33">
        <v>1</v>
      </c>
      <c r="AH8" s="34">
        <v>2</v>
      </c>
      <c r="AI8" s="34">
        <v>3</v>
      </c>
      <c r="AJ8" s="37">
        <v>4</v>
      </c>
      <c r="AK8" s="38"/>
      <c r="AL8" s="34"/>
      <c r="AM8" s="31"/>
      <c r="AN8" s="32"/>
      <c r="AO8" s="33">
        <v>1</v>
      </c>
      <c r="AP8" s="34">
        <v>2</v>
      </c>
      <c r="AQ8" s="34">
        <v>3</v>
      </c>
      <c r="AR8" s="34">
        <v>4</v>
      </c>
      <c r="AS8" s="38"/>
      <c r="AT8" s="34"/>
      <c r="AU8" s="34">
        <v>1</v>
      </c>
      <c r="AV8" s="34">
        <v>2</v>
      </c>
      <c r="AW8" s="34">
        <v>3</v>
      </c>
      <c r="AX8" s="37">
        <v>4</v>
      </c>
      <c r="AY8" s="31"/>
      <c r="AZ8" s="32"/>
      <c r="BA8" s="33">
        <v>1</v>
      </c>
      <c r="BB8" s="34">
        <v>2</v>
      </c>
      <c r="BC8" s="34">
        <v>3</v>
      </c>
      <c r="BD8" s="34">
        <v>4</v>
      </c>
      <c r="BE8" s="34">
        <v>1</v>
      </c>
      <c r="BF8" s="34">
        <v>2</v>
      </c>
      <c r="BG8" s="34">
        <v>3</v>
      </c>
      <c r="BH8" s="37">
        <v>4</v>
      </c>
      <c r="BI8" s="31"/>
      <c r="BJ8" s="32"/>
      <c r="BK8" s="33">
        <v>1</v>
      </c>
      <c r="BL8" s="34">
        <v>2</v>
      </c>
      <c r="BM8" s="34">
        <v>3</v>
      </c>
      <c r="BN8" s="34">
        <v>4</v>
      </c>
      <c r="BO8" s="38"/>
      <c r="BP8" s="34"/>
      <c r="BQ8" s="34">
        <v>1</v>
      </c>
      <c r="BR8" s="34">
        <v>2</v>
      </c>
      <c r="BS8" s="34">
        <v>3</v>
      </c>
      <c r="BT8" s="34">
        <v>4</v>
      </c>
      <c r="BU8" s="34">
        <v>1</v>
      </c>
      <c r="BV8" s="34">
        <v>2</v>
      </c>
      <c r="BW8" s="34">
        <v>3</v>
      </c>
      <c r="BX8" s="34">
        <v>4</v>
      </c>
      <c r="BY8" s="22"/>
      <c r="BZ8" s="20"/>
      <c r="CA8" s="20"/>
      <c r="CB8" s="20"/>
      <c r="CC8" s="21"/>
      <c r="CD8" s="33">
        <v>1</v>
      </c>
      <c r="CE8" s="34">
        <v>2</v>
      </c>
      <c r="CF8" s="34">
        <v>3</v>
      </c>
      <c r="CG8" s="34">
        <v>4</v>
      </c>
      <c r="CH8" s="38"/>
      <c r="CI8" s="34"/>
      <c r="CJ8" s="34">
        <v>1</v>
      </c>
      <c r="CK8" s="34">
        <v>2</v>
      </c>
      <c r="CL8" s="34">
        <v>3</v>
      </c>
      <c r="CM8" s="37">
        <v>4</v>
      </c>
      <c r="CN8" s="33">
        <v>1</v>
      </c>
      <c r="CO8" s="34">
        <v>2</v>
      </c>
      <c r="CP8" s="34">
        <v>3</v>
      </c>
      <c r="CQ8" s="34">
        <v>4</v>
      </c>
    </row>
    <row r="9" spans="1:95" s="57" customFormat="1" ht="45" customHeight="1">
      <c r="A9" s="292" t="s">
        <v>78</v>
      </c>
      <c r="B9" s="39">
        <v>6</v>
      </c>
      <c r="C9" s="524" t="s">
        <v>79</v>
      </c>
      <c r="D9" s="525"/>
      <c r="E9" s="40"/>
      <c r="F9" s="41" t="s">
        <v>80</v>
      </c>
      <c r="G9" s="42"/>
      <c r="H9" s="43">
        <f>AVERAGE($CN9:$CQ9)</f>
        <v>5</v>
      </c>
      <c r="I9" s="42"/>
      <c r="J9" s="43">
        <f>AVERAGE($K9:$N9)</f>
        <v>4.75</v>
      </c>
      <c r="K9" s="44">
        <v>5</v>
      </c>
      <c r="L9" s="45">
        <v>5</v>
      </c>
      <c r="M9" s="46">
        <v>5</v>
      </c>
      <c r="N9" s="46">
        <v>4</v>
      </c>
      <c r="O9" s="42"/>
      <c r="P9" s="50">
        <f>AVERAGE($AG9:$AJ9)</f>
        <v>5</v>
      </c>
      <c r="Q9" s="42"/>
      <c r="R9" s="43">
        <f>AVERAGE($CD9:$CG9)</f>
        <v>4.75</v>
      </c>
      <c r="S9" s="53"/>
      <c r="T9" s="55">
        <f t="shared" ref="T9:T17" si="0">AVERAGE($U9:$X9)</f>
        <v>4.75</v>
      </c>
      <c r="U9" s="46">
        <v>5</v>
      </c>
      <c r="V9" s="45">
        <v>5</v>
      </c>
      <c r="W9" s="46">
        <v>5</v>
      </c>
      <c r="X9" s="46">
        <v>4</v>
      </c>
      <c r="Y9" s="47"/>
      <c r="Z9" s="48">
        <f>AVERAGE($BU9:$BX9)</f>
        <v>4</v>
      </c>
      <c r="AA9" s="47"/>
      <c r="AB9" s="48">
        <f>AVERAGE($AC9:$AF9)</f>
        <v>5</v>
      </c>
      <c r="AC9" s="46">
        <v>5</v>
      </c>
      <c r="AD9" s="45">
        <v>5</v>
      </c>
      <c r="AE9" s="46">
        <v>5</v>
      </c>
      <c r="AF9" s="49">
        <v>5</v>
      </c>
      <c r="AG9" s="44">
        <v>5</v>
      </c>
      <c r="AH9" s="45">
        <v>5</v>
      </c>
      <c r="AI9" s="46">
        <v>5</v>
      </c>
      <c r="AJ9" s="49">
        <v>5</v>
      </c>
      <c r="AK9" s="53"/>
      <c r="AL9" s="54">
        <f>AVERAGE($BE9:$BH9)</f>
        <v>4.75</v>
      </c>
      <c r="AM9" s="51"/>
      <c r="AN9" s="52">
        <f>AVERAGE($AO9:$AR9)</f>
        <v>3.5</v>
      </c>
      <c r="AO9" s="44">
        <v>4</v>
      </c>
      <c r="AP9" s="45">
        <v>4</v>
      </c>
      <c r="AQ9" s="46">
        <v>4</v>
      </c>
      <c r="AR9" s="46">
        <v>2</v>
      </c>
      <c r="AS9" s="53"/>
      <c r="AT9" s="54">
        <f>AVERAGE($AU9:$AX9)</f>
        <v>3</v>
      </c>
      <c r="AU9" s="46">
        <v>3</v>
      </c>
      <c r="AV9" s="45">
        <v>3</v>
      </c>
      <c r="AW9" s="46">
        <v>3</v>
      </c>
      <c r="AX9" s="49">
        <v>3</v>
      </c>
      <c r="AY9" s="42"/>
      <c r="AZ9" s="43">
        <f>AVERAGE($BA9:$BD9)</f>
        <v>4.25</v>
      </c>
      <c r="BA9" s="44">
        <v>4</v>
      </c>
      <c r="BB9" s="45">
        <v>5</v>
      </c>
      <c r="BC9" s="46">
        <v>5</v>
      </c>
      <c r="BD9" s="46">
        <v>3</v>
      </c>
      <c r="BE9" s="46">
        <v>4</v>
      </c>
      <c r="BF9" s="45">
        <v>5</v>
      </c>
      <c r="BG9" s="46">
        <v>5</v>
      </c>
      <c r="BH9" s="49">
        <v>5</v>
      </c>
      <c r="BI9" s="42"/>
      <c r="BJ9" s="43">
        <f>AVERAGE($BK9:$BN9)</f>
        <v>3</v>
      </c>
      <c r="BK9" s="44">
        <v>3</v>
      </c>
      <c r="BL9" s="45">
        <v>3</v>
      </c>
      <c r="BM9" s="46">
        <v>3</v>
      </c>
      <c r="BN9" s="46">
        <v>3</v>
      </c>
      <c r="BO9" s="53"/>
      <c r="BP9" s="54" t="e">
        <f>AVERAGE($BQ9:$BT9)</f>
        <v>#DIV/0!</v>
      </c>
      <c r="BQ9" s="46"/>
      <c r="BR9" s="45"/>
      <c r="BS9" s="46"/>
      <c r="BT9" s="46"/>
      <c r="BU9" s="46">
        <v>4</v>
      </c>
      <c r="BV9" s="45">
        <v>4</v>
      </c>
      <c r="BW9" s="46">
        <v>5</v>
      </c>
      <c r="BX9" s="46">
        <v>3</v>
      </c>
      <c r="BY9" s="56"/>
      <c r="BZ9" s="48">
        <v>3</v>
      </c>
      <c r="CA9" s="48">
        <v>3</v>
      </c>
      <c r="CB9" s="48">
        <v>5</v>
      </c>
      <c r="CC9" s="56">
        <v>3</v>
      </c>
      <c r="CD9" s="44">
        <v>5</v>
      </c>
      <c r="CE9" s="45">
        <v>5</v>
      </c>
      <c r="CF9" s="46">
        <v>5</v>
      </c>
      <c r="CG9" s="46">
        <v>4</v>
      </c>
      <c r="CH9" s="53"/>
      <c r="CI9" s="54"/>
      <c r="CJ9" s="46"/>
      <c r="CK9" s="45"/>
      <c r="CL9" s="46"/>
      <c r="CM9" s="49"/>
      <c r="CN9" s="44">
        <v>5</v>
      </c>
      <c r="CO9" s="45">
        <v>5</v>
      </c>
      <c r="CP9" s="46">
        <v>5</v>
      </c>
      <c r="CQ9" s="46">
        <v>5</v>
      </c>
    </row>
    <row r="10" spans="1:95" ht="45" customHeight="1">
      <c r="A10" s="292"/>
      <c r="B10" s="39">
        <v>7</v>
      </c>
      <c r="C10" s="524" t="s">
        <v>81</v>
      </c>
      <c r="D10" s="525"/>
      <c r="E10" s="40"/>
      <c r="F10" s="41" t="s">
        <v>82</v>
      </c>
      <c r="G10" s="58"/>
      <c r="H10" s="43">
        <f t="shared" ref="H10:H18" si="1">AVERAGE($CN10:$CQ10)</f>
        <v>4.25</v>
      </c>
      <c r="I10" s="58"/>
      <c r="J10" s="43">
        <f t="shared" ref="J10:J17" si="2">AVERAGE($K10:$N10)</f>
        <v>4.25</v>
      </c>
      <c r="K10" s="44">
        <v>4</v>
      </c>
      <c r="L10" s="59">
        <v>5</v>
      </c>
      <c r="M10" s="46">
        <v>4</v>
      </c>
      <c r="N10" s="46">
        <v>4</v>
      </c>
      <c r="O10" s="60"/>
      <c r="P10" s="50">
        <f t="shared" ref="P10:P17" si="3">AVERAGE($AG10:$AJ10)</f>
        <v>3.25</v>
      </c>
      <c r="Q10" s="58"/>
      <c r="R10" s="43">
        <f t="shared" ref="R10:R18" si="4">AVERAGE($CD10:$CG10)</f>
        <v>4.25</v>
      </c>
      <c r="S10" s="62"/>
      <c r="T10" s="55">
        <f t="shared" si="0"/>
        <v>4.5</v>
      </c>
      <c r="U10" s="46">
        <v>4</v>
      </c>
      <c r="V10" s="59">
        <v>5</v>
      </c>
      <c r="W10" s="46">
        <v>5</v>
      </c>
      <c r="X10" s="46">
        <v>4</v>
      </c>
      <c r="Y10" s="47"/>
      <c r="Z10" s="48">
        <f t="shared" ref="Z10:Z17" si="5">AVERAGE($BU10:$BX10)</f>
        <v>4.5</v>
      </c>
      <c r="AA10" s="47"/>
      <c r="AB10" s="48">
        <f t="shared" ref="AB10:AB17" si="6">AVERAGE($AC10:$AF10)</f>
        <v>4.5</v>
      </c>
      <c r="AC10" s="46">
        <v>4</v>
      </c>
      <c r="AD10" s="59">
        <v>5</v>
      </c>
      <c r="AE10" s="46">
        <v>4</v>
      </c>
      <c r="AF10" s="49">
        <v>5</v>
      </c>
      <c r="AG10" s="44">
        <v>4</v>
      </c>
      <c r="AH10" s="59">
        <v>5</v>
      </c>
      <c r="AI10" s="46">
        <v>3</v>
      </c>
      <c r="AJ10" s="49">
        <v>1</v>
      </c>
      <c r="AK10" s="61"/>
      <c r="AL10" s="54">
        <f t="shared" ref="AL10:AL17" si="7">AVERAGE($BE10:$BH10)</f>
        <v>3.75</v>
      </c>
      <c r="AM10" s="51"/>
      <c r="AN10" s="52">
        <f t="shared" ref="AN10:AN17" si="8">AVERAGE($AO10:$AR10)</f>
        <v>2.75</v>
      </c>
      <c r="AO10" s="44">
        <v>2</v>
      </c>
      <c r="AP10" s="59">
        <v>3</v>
      </c>
      <c r="AQ10" s="46">
        <v>4</v>
      </c>
      <c r="AR10" s="46">
        <v>2</v>
      </c>
      <c r="AS10" s="61"/>
      <c r="AT10" s="54">
        <f t="shared" ref="AT10:AT17" si="9">AVERAGE($AU10:$AX10)</f>
        <v>4.25</v>
      </c>
      <c r="AU10" s="46">
        <v>4</v>
      </c>
      <c r="AV10" s="59">
        <v>4</v>
      </c>
      <c r="AW10" s="46">
        <v>5</v>
      </c>
      <c r="AX10" s="49">
        <v>4</v>
      </c>
      <c r="AY10" s="58"/>
      <c r="AZ10" s="43">
        <f t="shared" ref="AZ10:AZ17" si="10">AVERAGE($BA10:$BD10)</f>
        <v>3.25</v>
      </c>
      <c r="BA10" s="44">
        <v>3</v>
      </c>
      <c r="BB10" s="59">
        <v>3</v>
      </c>
      <c r="BC10" s="46">
        <v>3</v>
      </c>
      <c r="BD10" s="46">
        <v>4</v>
      </c>
      <c r="BE10" s="46">
        <v>3</v>
      </c>
      <c r="BF10" s="59">
        <v>5</v>
      </c>
      <c r="BG10" s="46">
        <v>3</v>
      </c>
      <c r="BH10" s="49">
        <v>4</v>
      </c>
      <c r="BI10" s="58"/>
      <c r="BJ10" s="43">
        <f t="shared" ref="BJ10:BJ17" si="11">AVERAGE($BK10:$BN10)</f>
        <v>3</v>
      </c>
      <c r="BK10" s="44">
        <v>3</v>
      </c>
      <c r="BL10" s="59"/>
      <c r="BM10" s="46">
        <v>3</v>
      </c>
      <c r="BN10" s="46">
        <v>3</v>
      </c>
      <c r="BO10" s="62"/>
      <c r="BP10" s="54" t="e">
        <f t="shared" ref="BP10:BP17" si="12">AVERAGE($BQ10:$BT10)</f>
        <v>#DIV/0!</v>
      </c>
      <c r="BQ10" s="46"/>
      <c r="BR10" s="59"/>
      <c r="BS10" s="46"/>
      <c r="BT10" s="46"/>
      <c r="BU10" s="46">
        <v>4</v>
      </c>
      <c r="BV10" s="59">
        <v>5</v>
      </c>
      <c r="BW10" s="46">
        <v>4</v>
      </c>
      <c r="BX10" s="46">
        <v>5</v>
      </c>
      <c r="BY10" s="56"/>
      <c r="BZ10" s="48">
        <v>5</v>
      </c>
      <c r="CA10" s="48">
        <v>5</v>
      </c>
      <c r="CB10" s="48">
        <v>5</v>
      </c>
      <c r="CC10" s="56">
        <v>5</v>
      </c>
      <c r="CD10" s="44">
        <v>5</v>
      </c>
      <c r="CE10" s="59">
        <v>4</v>
      </c>
      <c r="CF10" s="46">
        <v>4</v>
      </c>
      <c r="CG10" s="46">
        <v>4</v>
      </c>
      <c r="CH10" s="62"/>
      <c r="CI10" s="54"/>
      <c r="CJ10" s="46"/>
      <c r="CK10" s="59"/>
      <c r="CL10" s="46"/>
      <c r="CM10" s="49"/>
      <c r="CN10" s="44">
        <v>4</v>
      </c>
      <c r="CO10" s="59">
        <v>4</v>
      </c>
      <c r="CP10" s="46">
        <v>5</v>
      </c>
      <c r="CQ10" s="46">
        <v>4</v>
      </c>
    </row>
    <row r="11" spans="1:95" ht="45" customHeight="1">
      <c r="A11" s="292"/>
      <c r="B11" s="39">
        <v>8</v>
      </c>
      <c r="C11" s="524" t="s">
        <v>83</v>
      </c>
      <c r="D11" s="525"/>
      <c r="E11" s="40"/>
      <c r="F11" s="41" t="s">
        <v>84</v>
      </c>
      <c r="G11" s="58"/>
      <c r="H11" s="43">
        <f t="shared" si="1"/>
        <v>4.75</v>
      </c>
      <c r="I11" s="58"/>
      <c r="J11" s="43">
        <f t="shared" si="2"/>
        <v>5</v>
      </c>
      <c r="K11" s="44">
        <v>5</v>
      </c>
      <c r="L11" s="59">
        <v>5</v>
      </c>
      <c r="M11" s="46">
        <v>5</v>
      </c>
      <c r="N11" s="46">
        <v>5</v>
      </c>
      <c r="O11" s="60"/>
      <c r="P11" s="50">
        <f t="shared" si="3"/>
        <v>4.5</v>
      </c>
      <c r="Q11" s="58"/>
      <c r="R11" s="43">
        <f t="shared" si="4"/>
        <v>4.5</v>
      </c>
      <c r="S11" s="62"/>
      <c r="T11" s="55">
        <f t="shared" si="0"/>
        <v>4.25</v>
      </c>
      <c r="U11" s="46">
        <v>4</v>
      </c>
      <c r="V11" s="59">
        <v>4</v>
      </c>
      <c r="W11" s="46">
        <v>5</v>
      </c>
      <c r="X11" s="46">
        <v>4</v>
      </c>
      <c r="Y11" s="47"/>
      <c r="Z11" s="48">
        <f t="shared" si="5"/>
        <v>4.25</v>
      </c>
      <c r="AA11" s="47"/>
      <c r="AB11" s="48">
        <f t="shared" si="6"/>
        <v>4.5</v>
      </c>
      <c r="AC11" s="46">
        <v>4</v>
      </c>
      <c r="AD11" s="59">
        <v>5</v>
      </c>
      <c r="AE11" s="46">
        <v>5</v>
      </c>
      <c r="AF11" s="49">
        <v>4</v>
      </c>
      <c r="AG11" s="44">
        <v>5</v>
      </c>
      <c r="AH11" s="59">
        <v>5</v>
      </c>
      <c r="AI11" s="46">
        <v>4</v>
      </c>
      <c r="AJ11" s="49">
        <v>4</v>
      </c>
      <c r="AK11" s="61"/>
      <c r="AL11" s="54">
        <f t="shared" si="7"/>
        <v>5</v>
      </c>
      <c r="AM11" s="51"/>
      <c r="AN11" s="52">
        <f t="shared" si="8"/>
        <v>3.5</v>
      </c>
      <c r="AO11" s="44">
        <v>3</v>
      </c>
      <c r="AP11" s="59">
        <v>4</v>
      </c>
      <c r="AQ11" s="46">
        <v>5</v>
      </c>
      <c r="AR11" s="46">
        <v>2</v>
      </c>
      <c r="AS11" s="61"/>
      <c r="AT11" s="54">
        <f t="shared" si="9"/>
        <v>5</v>
      </c>
      <c r="AU11" s="46">
        <v>5</v>
      </c>
      <c r="AV11" s="59">
        <v>5</v>
      </c>
      <c r="AW11" s="46">
        <v>5</v>
      </c>
      <c r="AX11" s="49">
        <v>5</v>
      </c>
      <c r="AY11" s="58"/>
      <c r="AZ11" s="43">
        <f t="shared" si="10"/>
        <v>4.5</v>
      </c>
      <c r="BA11" s="44">
        <v>4</v>
      </c>
      <c r="BB11" s="59">
        <v>4</v>
      </c>
      <c r="BC11" s="46">
        <v>5</v>
      </c>
      <c r="BD11" s="46">
        <v>5</v>
      </c>
      <c r="BE11" s="46">
        <v>5</v>
      </c>
      <c r="BF11" s="59">
        <v>5</v>
      </c>
      <c r="BG11" s="46">
        <v>5</v>
      </c>
      <c r="BH11" s="49">
        <v>5</v>
      </c>
      <c r="BI11" s="58"/>
      <c r="BJ11" s="43">
        <f t="shared" si="11"/>
        <v>3.5</v>
      </c>
      <c r="BK11" s="44">
        <v>4</v>
      </c>
      <c r="BL11" s="59">
        <v>4</v>
      </c>
      <c r="BM11" s="46">
        <v>3</v>
      </c>
      <c r="BN11" s="46">
        <v>3</v>
      </c>
      <c r="BO11" s="62"/>
      <c r="BP11" s="54" t="e">
        <f t="shared" si="12"/>
        <v>#DIV/0!</v>
      </c>
      <c r="BQ11" s="46"/>
      <c r="BR11" s="59"/>
      <c r="BS11" s="46"/>
      <c r="BT11" s="46"/>
      <c r="BU11" s="46">
        <v>4</v>
      </c>
      <c r="BV11" s="59">
        <v>4</v>
      </c>
      <c r="BW11" s="46">
        <v>4</v>
      </c>
      <c r="BX11" s="46">
        <v>5</v>
      </c>
      <c r="BY11" s="56"/>
      <c r="BZ11" s="48">
        <v>4</v>
      </c>
      <c r="CA11" s="48">
        <v>4</v>
      </c>
      <c r="CB11" s="48">
        <v>5</v>
      </c>
      <c r="CC11" s="56">
        <v>5</v>
      </c>
      <c r="CD11" s="44">
        <v>5</v>
      </c>
      <c r="CE11" s="59">
        <v>5</v>
      </c>
      <c r="CF11" s="46">
        <v>4</v>
      </c>
      <c r="CG11" s="46">
        <v>4</v>
      </c>
      <c r="CH11" s="62"/>
      <c r="CI11" s="54"/>
      <c r="CJ11" s="46"/>
      <c r="CK11" s="59"/>
      <c r="CL11" s="46"/>
      <c r="CM11" s="49"/>
      <c r="CN11" s="44">
        <v>5</v>
      </c>
      <c r="CO11" s="59">
        <v>4</v>
      </c>
      <c r="CP11" s="46">
        <v>5</v>
      </c>
      <c r="CQ11" s="46">
        <v>5</v>
      </c>
    </row>
    <row r="12" spans="1:95" ht="45" customHeight="1">
      <c r="A12" s="292"/>
      <c r="B12" s="39">
        <v>9</v>
      </c>
      <c r="C12" s="524" t="s">
        <v>85</v>
      </c>
      <c r="D12" s="525"/>
      <c r="E12" s="40"/>
      <c r="F12" s="41" t="s">
        <v>86</v>
      </c>
      <c r="G12" s="58"/>
      <c r="H12" s="43">
        <f t="shared" si="1"/>
        <v>5</v>
      </c>
      <c r="I12" s="58"/>
      <c r="J12" s="43">
        <f t="shared" si="2"/>
        <v>5</v>
      </c>
      <c r="K12" s="44">
        <v>5</v>
      </c>
      <c r="L12" s="59">
        <v>5</v>
      </c>
      <c r="M12" s="46">
        <v>5</v>
      </c>
      <c r="N12" s="46">
        <v>5</v>
      </c>
      <c r="O12" s="60"/>
      <c r="P12" s="50">
        <f t="shared" si="3"/>
        <v>4.25</v>
      </c>
      <c r="Q12" s="58"/>
      <c r="R12" s="43">
        <f t="shared" si="4"/>
        <v>4.25</v>
      </c>
      <c r="S12" s="62"/>
      <c r="T12" s="55">
        <f t="shared" si="0"/>
        <v>4.75</v>
      </c>
      <c r="U12" s="46">
        <v>5</v>
      </c>
      <c r="V12" s="59">
        <v>5</v>
      </c>
      <c r="W12" s="46">
        <v>5</v>
      </c>
      <c r="X12" s="46">
        <v>4</v>
      </c>
      <c r="Y12" s="47"/>
      <c r="Z12" s="48">
        <f t="shared" si="5"/>
        <v>4.75</v>
      </c>
      <c r="AA12" s="47"/>
      <c r="AB12" s="48">
        <f t="shared" si="6"/>
        <v>4.25</v>
      </c>
      <c r="AC12" s="46">
        <v>4</v>
      </c>
      <c r="AD12" s="59">
        <v>4</v>
      </c>
      <c r="AE12" s="46">
        <v>4</v>
      </c>
      <c r="AF12" s="49">
        <v>5</v>
      </c>
      <c r="AG12" s="44">
        <v>4</v>
      </c>
      <c r="AH12" s="59">
        <v>5</v>
      </c>
      <c r="AI12" s="46">
        <v>4</v>
      </c>
      <c r="AJ12" s="49">
        <v>4</v>
      </c>
      <c r="AK12" s="61"/>
      <c r="AL12" s="54">
        <f t="shared" si="7"/>
        <v>4.25</v>
      </c>
      <c r="AM12" s="51"/>
      <c r="AN12" s="52">
        <f t="shared" si="8"/>
        <v>4.75</v>
      </c>
      <c r="AO12" s="44">
        <v>5</v>
      </c>
      <c r="AP12" s="59">
        <v>5</v>
      </c>
      <c r="AQ12" s="46">
        <v>5</v>
      </c>
      <c r="AR12" s="46">
        <v>4</v>
      </c>
      <c r="AS12" s="61"/>
      <c r="AT12" s="54">
        <f t="shared" si="9"/>
        <v>4.25</v>
      </c>
      <c r="AU12" s="46">
        <v>5</v>
      </c>
      <c r="AV12" s="59">
        <v>4</v>
      </c>
      <c r="AW12" s="46">
        <v>4</v>
      </c>
      <c r="AX12" s="49">
        <v>4</v>
      </c>
      <c r="AY12" s="58"/>
      <c r="AZ12" s="43">
        <f t="shared" si="10"/>
        <v>4.75</v>
      </c>
      <c r="BA12" s="44">
        <v>5</v>
      </c>
      <c r="BB12" s="59">
        <v>4</v>
      </c>
      <c r="BC12" s="46">
        <v>5</v>
      </c>
      <c r="BD12" s="46">
        <v>5</v>
      </c>
      <c r="BE12" s="46">
        <v>4</v>
      </c>
      <c r="BF12" s="59">
        <v>3</v>
      </c>
      <c r="BG12" s="46">
        <v>5</v>
      </c>
      <c r="BH12" s="49">
        <v>5</v>
      </c>
      <c r="BI12" s="58"/>
      <c r="BJ12" s="43">
        <f t="shared" si="11"/>
        <v>4</v>
      </c>
      <c r="BK12" s="44">
        <v>4</v>
      </c>
      <c r="BL12" s="59">
        <v>3</v>
      </c>
      <c r="BM12" s="46">
        <v>5</v>
      </c>
      <c r="BN12" s="46">
        <v>4</v>
      </c>
      <c r="BO12" s="62"/>
      <c r="BP12" s="54" t="e">
        <f t="shared" si="12"/>
        <v>#DIV/0!</v>
      </c>
      <c r="BQ12" s="46"/>
      <c r="BR12" s="59"/>
      <c r="BS12" s="46"/>
      <c r="BT12" s="46"/>
      <c r="BU12" s="46">
        <v>4</v>
      </c>
      <c r="BV12" s="59">
        <v>5</v>
      </c>
      <c r="BW12" s="46">
        <v>5</v>
      </c>
      <c r="BX12" s="46">
        <v>5</v>
      </c>
      <c r="BY12" s="56"/>
      <c r="BZ12" s="48">
        <v>4</v>
      </c>
      <c r="CA12" s="48">
        <v>3</v>
      </c>
      <c r="CB12" s="48">
        <v>5</v>
      </c>
      <c r="CC12" s="56">
        <v>5</v>
      </c>
      <c r="CD12" s="44">
        <v>5</v>
      </c>
      <c r="CE12" s="59">
        <v>4</v>
      </c>
      <c r="CF12" s="46">
        <v>4</v>
      </c>
      <c r="CG12" s="46">
        <v>4</v>
      </c>
      <c r="CH12" s="62"/>
      <c r="CI12" s="54"/>
      <c r="CJ12" s="46"/>
      <c r="CK12" s="59"/>
      <c r="CL12" s="46"/>
      <c r="CM12" s="49"/>
      <c r="CN12" s="44">
        <v>5</v>
      </c>
      <c r="CO12" s="59">
        <v>5</v>
      </c>
      <c r="CP12" s="46">
        <v>5</v>
      </c>
      <c r="CQ12" s="46">
        <v>5</v>
      </c>
    </row>
    <row r="13" spans="1:95" ht="45" customHeight="1">
      <c r="A13" s="292"/>
      <c r="B13" s="39">
        <v>10</v>
      </c>
      <c r="C13" s="512" t="s">
        <v>87</v>
      </c>
      <c r="D13" s="526"/>
      <c r="E13" s="63"/>
      <c r="F13" s="41" t="s">
        <v>88</v>
      </c>
      <c r="G13" s="58"/>
      <c r="H13" s="43">
        <f t="shared" si="1"/>
        <v>3.5</v>
      </c>
      <c r="I13" s="58"/>
      <c r="J13" s="43">
        <f t="shared" si="2"/>
        <v>5</v>
      </c>
      <c r="K13" s="44">
        <v>5</v>
      </c>
      <c r="L13" s="59">
        <v>5</v>
      </c>
      <c r="M13" s="46">
        <v>5</v>
      </c>
      <c r="N13" s="46">
        <v>5</v>
      </c>
      <c r="O13" s="60"/>
      <c r="P13" s="50">
        <f t="shared" si="3"/>
        <v>4.25</v>
      </c>
      <c r="Q13" s="58"/>
      <c r="R13" s="43">
        <f t="shared" si="4"/>
        <v>4.5</v>
      </c>
      <c r="S13" s="62"/>
      <c r="T13" s="55">
        <f t="shared" si="0"/>
        <v>3.75</v>
      </c>
      <c r="U13" s="46">
        <v>3</v>
      </c>
      <c r="V13" s="59">
        <v>4</v>
      </c>
      <c r="W13" s="46">
        <v>4</v>
      </c>
      <c r="X13" s="46">
        <v>4</v>
      </c>
      <c r="Y13" s="47"/>
      <c r="Z13" s="48">
        <f t="shared" si="5"/>
        <v>4.75</v>
      </c>
      <c r="AA13" s="47"/>
      <c r="AB13" s="48">
        <f t="shared" si="6"/>
        <v>4.75</v>
      </c>
      <c r="AC13" s="46">
        <v>4</v>
      </c>
      <c r="AD13" s="59">
        <v>5</v>
      </c>
      <c r="AE13" s="46">
        <v>5</v>
      </c>
      <c r="AF13" s="49">
        <v>5</v>
      </c>
      <c r="AG13" s="44">
        <v>4</v>
      </c>
      <c r="AH13" s="59">
        <v>5</v>
      </c>
      <c r="AI13" s="46">
        <v>5</v>
      </c>
      <c r="AJ13" s="49">
        <v>3</v>
      </c>
      <c r="AK13" s="61"/>
      <c r="AL13" s="54">
        <f t="shared" si="7"/>
        <v>3.25</v>
      </c>
      <c r="AM13" s="51"/>
      <c r="AN13" s="52">
        <f t="shared" si="8"/>
        <v>4</v>
      </c>
      <c r="AO13" s="44">
        <v>3</v>
      </c>
      <c r="AP13" s="59">
        <v>5</v>
      </c>
      <c r="AQ13" s="46">
        <v>5</v>
      </c>
      <c r="AR13" s="46">
        <v>3</v>
      </c>
      <c r="AS13" s="61"/>
      <c r="AT13" s="54">
        <f t="shared" si="9"/>
        <v>1.75</v>
      </c>
      <c r="AU13" s="46">
        <v>3</v>
      </c>
      <c r="AV13" s="59">
        <v>2</v>
      </c>
      <c r="AW13" s="46">
        <v>1</v>
      </c>
      <c r="AX13" s="49">
        <v>1</v>
      </c>
      <c r="AY13" s="58"/>
      <c r="AZ13" s="43">
        <f t="shared" si="10"/>
        <v>2.5</v>
      </c>
      <c r="BA13" s="44">
        <v>2</v>
      </c>
      <c r="BB13" s="59">
        <v>3</v>
      </c>
      <c r="BC13" s="46">
        <v>2</v>
      </c>
      <c r="BD13" s="46">
        <v>3</v>
      </c>
      <c r="BE13" s="46">
        <v>3</v>
      </c>
      <c r="BF13" s="59">
        <v>3</v>
      </c>
      <c r="BG13" s="46">
        <v>3</v>
      </c>
      <c r="BH13" s="49">
        <v>4</v>
      </c>
      <c r="BI13" s="58"/>
      <c r="BJ13" s="43">
        <f t="shared" si="11"/>
        <v>4.5</v>
      </c>
      <c r="BK13" s="44">
        <v>4</v>
      </c>
      <c r="BL13" s="59">
        <v>5</v>
      </c>
      <c r="BM13" s="46">
        <v>5</v>
      </c>
      <c r="BN13" s="46">
        <v>4</v>
      </c>
      <c r="BO13" s="62"/>
      <c r="BP13" s="54" t="e">
        <f t="shared" si="12"/>
        <v>#DIV/0!</v>
      </c>
      <c r="BQ13" s="46"/>
      <c r="BR13" s="59"/>
      <c r="BS13" s="46"/>
      <c r="BT13" s="46"/>
      <c r="BU13" s="46">
        <v>4</v>
      </c>
      <c r="BV13" s="59">
        <v>5</v>
      </c>
      <c r="BW13" s="46">
        <v>5</v>
      </c>
      <c r="BX13" s="46">
        <v>5</v>
      </c>
      <c r="BY13" s="56"/>
      <c r="BZ13" s="48">
        <v>5</v>
      </c>
      <c r="CA13" s="48">
        <v>5</v>
      </c>
      <c r="CB13" s="48">
        <v>5</v>
      </c>
      <c r="CC13" s="56">
        <v>5</v>
      </c>
      <c r="CD13" s="44">
        <v>4</v>
      </c>
      <c r="CE13" s="59">
        <v>5</v>
      </c>
      <c r="CF13" s="46">
        <v>5</v>
      </c>
      <c r="CG13" s="46">
        <v>4</v>
      </c>
      <c r="CH13" s="62"/>
      <c r="CI13" s="54"/>
      <c r="CJ13" s="46"/>
      <c r="CK13" s="59"/>
      <c r="CL13" s="46"/>
      <c r="CM13" s="49"/>
      <c r="CN13" s="44">
        <v>2</v>
      </c>
      <c r="CO13" s="59">
        <v>2</v>
      </c>
      <c r="CP13" s="46">
        <v>5</v>
      </c>
      <c r="CQ13" s="46">
        <v>5</v>
      </c>
    </row>
    <row r="14" spans="1:95" ht="45" customHeight="1">
      <c r="A14" s="292"/>
      <c r="B14" s="39"/>
      <c r="C14" s="527"/>
      <c r="D14" s="528"/>
      <c r="E14" s="66"/>
      <c r="F14" s="41" t="s">
        <v>89</v>
      </c>
      <c r="G14" s="58"/>
      <c r="H14" s="43">
        <f t="shared" si="1"/>
        <v>4.5</v>
      </c>
      <c r="I14" s="58"/>
      <c r="J14" s="43">
        <f t="shared" si="2"/>
        <v>5</v>
      </c>
      <c r="K14" s="44">
        <v>5</v>
      </c>
      <c r="L14" s="59">
        <v>5</v>
      </c>
      <c r="M14" s="46">
        <v>5</v>
      </c>
      <c r="N14" s="46">
        <v>5</v>
      </c>
      <c r="O14" s="60"/>
      <c r="P14" s="50">
        <f t="shared" si="3"/>
        <v>4.5</v>
      </c>
      <c r="Q14" s="58"/>
      <c r="R14" s="43">
        <f t="shared" si="4"/>
        <v>4.5</v>
      </c>
      <c r="S14" s="62"/>
      <c r="T14" s="55">
        <f t="shared" si="0"/>
        <v>4.25</v>
      </c>
      <c r="U14" s="46">
        <v>4</v>
      </c>
      <c r="V14" s="59">
        <v>5</v>
      </c>
      <c r="W14" s="46">
        <v>5</v>
      </c>
      <c r="X14" s="46">
        <v>3</v>
      </c>
      <c r="Y14" s="47"/>
      <c r="Z14" s="48">
        <f t="shared" si="5"/>
        <v>3.75</v>
      </c>
      <c r="AA14" s="47"/>
      <c r="AB14" s="48">
        <f t="shared" si="6"/>
        <v>4.75</v>
      </c>
      <c r="AC14" s="46">
        <v>4</v>
      </c>
      <c r="AD14" s="59">
        <v>5</v>
      </c>
      <c r="AE14" s="46">
        <v>5</v>
      </c>
      <c r="AF14" s="49">
        <v>5</v>
      </c>
      <c r="AG14" s="44">
        <v>5</v>
      </c>
      <c r="AH14" s="59">
        <v>5</v>
      </c>
      <c r="AI14" s="46">
        <v>5</v>
      </c>
      <c r="AJ14" s="49">
        <v>3</v>
      </c>
      <c r="AK14" s="61"/>
      <c r="AL14" s="54">
        <f t="shared" si="7"/>
        <v>3.5</v>
      </c>
      <c r="AM14" s="51"/>
      <c r="AN14" s="52">
        <f t="shared" si="8"/>
        <v>3.75</v>
      </c>
      <c r="AO14" s="44">
        <v>3</v>
      </c>
      <c r="AP14" s="59">
        <v>5</v>
      </c>
      <c r="AQ14" s="46">
        <v>4</v>
      </c>
      <c r="AR14" s="46">
        <v>3</v>
      </c>
      <c r="AS14" s="61"/>
      <c r="AT14" s="54">
        <f t="shared" si="9"/>
        <v>2.5</v>
      </c>
      <c r="AU14" s="46">
        <v>2</v>
      </c>
      <c r="AV14" s="59">
        <v>2</v>
      </c>
      <c r="AW14" s="46">
        <v>3</v>
      </c>
      <c r="AX14" s="49">
        <v>3</v>
      </c>
      <c r="AY14" s="58"/>
      <c r="AZ14" s="43">
        <f t="shared" si="10"/>
        <v>2.75</v>
      </c>
      <c r="BA14" s="44">
        <v>3</v>
      </c>
      <c r="BB14" s="59">
        <v>2</v>
      </c>
      <c r="BC14" s="46">
        <v>2</v>
      </c>
      <c r="BD14" s="46">
        <v>4</v>
      </c>
      <c r="BE14" s="46">
        <v>3</v>
      </c>
      <c r="BF14" s="59">
        <v>3</v>
      </c>
      <c r="BG14" s="46">
        <v>4</v>
      </c>
      <c r="BH14" s="49">
        <v>4</v>
      </c>
      <c r="BI14" s="58"/>
      <c r="BJ14" s="43">
        <f t="shared" si="11"/>
        <v>3</v>
      </c>
      <c r="BK14" s="44">
        <v>3</v>
      </c>
      <c r="BL14" s="59">
        <v>2</v>
      </c>
      <c r="BM14" s="46">
        <v>3</v>
      </c>
      <c r="BN14" s="46">
        <v>4</v>
      </c>
      <c r="BO14" s="62"/>
      <c r="BP14" s="54" t="e">
        <f t="shared" si="12"/>
        <v>#DIV/0!</v>
      </c>
      <c r="BQ14" s="46"/>
      <c r="BR14" s="59"/>
      <c r="BS14" s="46"/>
      <c r="BT14" s="46"/>
      <c r="BU14" s="46">
        <v>4</v>
      </c>
      <c r="BV14" s="59">
        <v>4</v>
      </c>
      <c r="BW14" s="46">
        <v>4</v>
      </c>
      <c r="BX14" s="46">
        <v>3</v>
      </c>
      <c r="BY14" s="56"/>
      <c r="BZ14" s="48">
        <v>4</v>
      </c>
      <c r="CA14" s="48">
        <v>4</v>
      </c>
      <c r="CB14" s="48">
        <v>5</v>
      </c>
      <c r="CC14" s="56">
        <v>3</v>
      </c>
      <c r="CD14" s="44">
        <v>5</v>
      </c>
      <c r="CE14" s="59">
        <v>5</v>
      </c>
      <c r="CF14" s="46">
        <v>5</v>
      </c>
      <c r="CG14" s="46">
        <v>3</v>
      </c>
      <c r="CH14" s="62"/>
      <c r="CI14" s="54"/>
      <c r="CJ14" s="46"/>
      <c r="CK14" s="59"/>
      <c r="CL14" s="46"/>
      <c r="CM14" s="49"/>
      <c r="CN14" s="44">
        <v>4</v>
      </c>
      <c r="CO14" s="59">
        <v>4</v>
      </c>
      <c r="CP14" s="46">
        <v>5</v>
      </c>
      <c r="CQ14" s="46">
        <v>5</v>
      </c>
    </row>
    <row r="15" spans="1:95" ht="45" customHeight="1">
      <c r="A15" s="13"/>
      <c r="B15" s="67">
        <v>11</v>
      </c>
      <c r="C15" s="512" t="s">
        <v>90</v>
      </c>
      <c r="D15" s="513"/>
      <c r="E15" s="68" t="s">
        <v>91</v>
      </c>
      <c r="F15" s="41" t="s">
        <v>92</v>
      </c>
      <c r="G15" s="58"/>
      <c r="H15" s="43">
        <f t="shared" si="1"/>
        <v>3.5</v>
      </c>
      <c r="I15" s="58"/>
      <c r="J15" s="43">
        <f t="shared" si="2"/>
        <v>3.75</v>
      </c>
      <c r="K15" s="44">
        <v>4</v>
      </c>
      <c r="L15" s="59">
        <v>4</v>
      </c>
      <c r="M15" s="46">
        <v>4</v>
      </c>
      <c r="N15" s="46">
        <v>3</v>
      </c>
      <c r="O15" s="60"/>
      <c r="P15" s="50">
        <f t="shared" si="3"/>
        <v>5</v>
      </c>
      <c r="Q15" s="58"/>
      <c r="R15" s="43">
        <f t="shared" si="4"/>
        <v>3.5</v>
      </c>
      <c r="S15" s="62"/>
      <c r="T15" s="55">
        <f t="shared" si="0"/>
        <v>3.5</v>
      </c>
      <c r="U15" s="46">
        <v>2</v>
      </c>
      <c r="V15" s="59">
        <v>5</v>
      </c>
      <c r="W15" s="46">
        <v>4</v>
      </c>
      <c r="X15" s="46">
        <v>3</v>
      </c>
      <c r="Y15" s="47"/>
      <c r="Z15" s="48">
        <f t="shared" si="5"/>
        <v>2.25</v>
      </c>
      <c r="AA15" s="47"/>
      <c r="AB15" s="48">
        <f t="shared" si="6"/>
        <v>2.75</v>
      </c>
      <c r="AC15" s="46">
        <v>2</v>
      </c>
      <c r="AD15" s="59">
        <v>2</v>
      </c>
      <c r="AE15" s="46">
        <v>3</v>
      </c>
      <c r="AF15" s="49">
        <v>4</v>
      </c>
      <c r="AG15" s="44">
        <v>5</v>
      </c>
      <c r="AH15" s="59">
        <v>5</v>
      </c>
      <c r="AI15" s="46">
        <v>5</v>
      </c>
      <c r="AJ15" s="49">
        <v>5</v>
      </c>
      <c r="AK15" s="61"/>
      <c r="AL15" s="54">
        <f t="shared" si="7"/>
        <v>2.25</v>
      </c>
      <c r="AM15" s="51"/>
      <c r="AN15" s="52">
        <f t="shared" si="8"/>
        <v>2.75</v>
      </c>
      <c r="AO15" s="44">
        <v>2</v>
      </c>
      <c r="AP15" s="59">
        <v>2</v>
      </c>
      <c r="AQ15" s="46">
        <v>4</v>
      </c>
      <c r="AR15" s="46">
        <v>3</v>
      </c>
      <c r="AS15" s="61"/>
      <c r="AT15" s="54">
        <f t="shared" si="9"/>
        <v>2</v>
      </c>
      <c r="AU15" s="46">
        <v>2</v>
      </c>
      <c r="AV15" s="59">
        <v>2</v>
      </c>
      <c r="AW15" s="46">
        <v>2</v>
      </c>
      <c r="AX15" s="49">
        <v>2</v>
      </c>
      <c r="AY15" s="58"/>
      <c r="AZ15" s="43">
        <f t="shared" si="10"/>
        <v>2</v>
      </c>
      <c r="BA15" s="44">
        <v>2</v>
      </c>
      <c r="BB15" s="59">
        <v>2</v>
      </c>
      <c r="BC15" s="46">
        <v>2</v>
      </c>
      <c r="BD15" s="46">
        <v>2</v>
      </c>
      <c r="BE15" s="46">
        <v>2</v>
      </c>
      <c r="BF15" s="59">
        <v>3</v>
      </c>
      <c r="BG15" s="46">
        <v>2</v>
      </c>
      <c r="BH15" s="49">
        <v>2</v>
      </c>
      <c r="BI15" s="58"/>
      <c r="BJ15" s="43">
        <f t="shared" si="11"/>
        <v>1.25</v>
      </c>
      <c r="BK15" s="44">
        <v>1</v>
      </c>
      <c r="BL15" s="59">
        <v>1</v>
      </c>
      <c r="BM15" s="46">
        <v>2</v>
      </c>
      <c r="BN15" s="46">
        <v>1</v>
      </c>
      <c r="BO15" s="62"/>
      <c r="BP15" s="54" t="e">
        <f t="shared" si="12"/>
        <v>#DIV/0!</v>
      </c>
      <c r="BQ15" s="46"/>
      <c r="BR15" s="59"/>
      <c r="BS15" s="46"/>
      <c r="BT15" s="46"/>
      <c r="BU15" s="46">
        <v>1</v>
      </c>
      <c r="BV15" s="59">
        <v>3</v>
      </c>
      <c r="BW15" s="46">
        <v>3</v>
      </c>
      <c r="BX15" s="46">
        <v>2</v>
      </c>
      <c r="BY15" s="56"/>
      <c r="BZ15" s="48">
        <v>3</v>
      </c>
      <c r="CA15" s="48">
        <v>2</v>
      </c>
      <c r="CB15" s="48">
        <v>3</v>
      </c>
      <c r="CC15" s="56">
        <v>2</v>
      </c>
      <c r="CD15" s="44">
        <v>2</v>
      </c>
      <c r="CE15" s="59">
        <v>5</v>
      </c>
      <c r="CF15" s="46">
        <v>5</v>
      </c>
      <c r="CG15" s="46">
        <v>2</v>
      </c>
      <c r="CH15" s="62"/>
      <c r="CI15" s="54"/>
      <c r="CJ15" s="46"/>
      <c r="CK15" s="59"/>
      <c r="CL15" s="46"/>
      <c r="CM15" s="49"/>
      <c r="CN15" s="44">
        <v>2</v>
      </c>
      <c r="CO15" s="59">
        <v>2</v>
      </c>
      <c r="CP15" s="46">
        <v>5</v>
      </c>
      <c r="CQ15" s="46">
        <v>5</v>
      </c>
    </row>
    <row r="16" spans="1:95" ht="45" customHeight="1">
      <c r="A16" s="13"/>
      <c r="B16" s="69"/>
      <c r="C16" s="514"/>
      <c r="D16" s="515"/>
      <c r="E16" s="68" t="s">
        <v>93</v>
      </c>
      <c r="F16" s="41" t="s">
        <v>94</v>
      </c>
      <c r="G16" s="58"/>
      <c r="H16" s="43">
        <f t="shared" si="1"/>
        <v>3.5</v>
      </c>
      <c r="I16" s="58"/>
      <c r="J16" s="43">
        <f t="shared" si="2"/>
        <v>4.25</v>
      </c>
      <c r="K16" s="44">
        <v>3</v>
      </c>
      <c r="L16" s="59">
        <v>5</v>
      </c>
      <c r="M16" s="46">
        <v>5</v>
      </c>
      <c r="N16" s="46">
        <v>4</v>
      </c>
      <c r="O16" s="60"/>
      <c r="P16" s="50">
        <f t="shared" si="3"/>
        <v>4.25</v>
      </c>
      <c r="Q16" s="58"/>
      <c r="R16" s="43">
        <f t="shared" si="4"/>
        <v>3.5</v>
      </c>
      <c r="S16" s="62"/>
      <c r="T16" s="55">
        <f t="shared" si="0"/>
        <v>4</v>
      </c>
      <c r="U16" s="46">
        <v>3</v>
      </c>
      <c r="V16" s="59">
        <v>5</v>
      </c>
      <c r="W16" s="46">
        <v>4</v>
      </c>
      <c r="X16" s="46">
        <v>4</v>
      </c>
      <c r="Y16" s="47"/>
      <c r="Z16" s="48">
        <f t="shared" si="5"/>
        <v>2.5</v>
      </c>
      <c r="AA16" s="47"/>
      <c r="AB16" s="48">
        <f t="shared" si="6"/>
        <v>2.75</v>
      </c>
      <c r="AC16" s="46">
        <v>1</v>
      </c>
      <c r="AD16" s="59">
        <v>2</v>
      </c>
      <c r="AE16" s="46">
        <v>3</v>
      </c>
      <c r="AF16" s="49">
        <v>5</v>
      </c>
      <c r="AG16" s="44">
        <v>3</v>
      </c>
      <c r="AH16" s="59">
        <v>5</v>
      </c>
      <c r="AI16" s="46">
        <v>4</v>
      </c>
      <c r="AJ16" s="49">
        <v>5</v>
      </c>
      <c r="AK16" s="61"/>
      <c r="AL16" s="54">
        <f t="shared" si="7"/>
        <v>3.5</v>
      </c>
      <c r="AM16" s="51"/>
      <c r="AN16" s="52">
        <f t="shared" si="8"/>
        <v>3</v>
      </c>
      <c r="AO16" s="44">
        <v>3</v>
      </c>
      <c r="AP16" s="59">
        <v>2</v>
      </c>
      <c r="AQ16" s="46">
        <v>4</v>
      </c>
      <c r="AR16" s="46">
        <v>3</v>
      </c>
      <c r="AS16" s="61"/>
      <c r="AT16" s="54">
        <f t="shared" si="9"/>
        <v>2</v>
      </c>
      <c r="AU16" s="46">
        <v>2</v>
      </c>
      <c r="AV16" s="59">
        <v>2</v>
      </c>
      <c r="AW16" s="46">
        <v>2</v>
      </c>
      <c r="AX16" s="49">
        <v>2</v>
      </c>
      <c r="AY16" s="58"/>
      <c r="AZ16" s="43">
        <f t="shared" si="10"/>
        <v>3.5</v>
      </c>
      <c r="BA16" s="44">
        <v>3</v>
      </c>
      <c r="BB16" s="59">
        <v>4</v>
      </c>
      <c r="BC16" s="46">
        <v>5</v>
      </c>
      <c r="BD16" s="46">
        <v>2</v>
      </c>
      <c r="BE16" s="46">
        <v>4</v>
      </c>
      <c r="BF16" s="59">
        <v>3</v>
      </c>
      <c r="BG16" s="46">
        <v>4</v>
      </c>
      <c r="BH16" s="49">
        <v>3</v>
      </c>
      <c r="BI16" s="58"/>
      <c r="BJ16" s="43">
        <f t="shared" si="11"/>
        <v>1.25</v>
      </c>
      <c r="BK16" s="44">
        <v>1</v>
      </c>
      <c r="BL16" s="59">
        <v>1</v>
      </c>
      <c r="BM16" s="46">
        <v>2</v>
      </c>
      <c r="BN16" s="46">
        <v>1</v>
      </c>
      <c r="BO16" s="62"/>
      <c r="BP16" s="54" t="e">
        <f t="shared" si="12"/>
        <v>#DIV/0!</v>
      </c>
      <c r="BQ16" s="46"/>
      <c r="BR16" s="59"/>
      <c r="BS16" s="46"/>
      <c r="BT16" s="46"/>
      <c r="BU16" s="46">
        <v>1</v>
      </c>
      <c r="BV16" s="59">
        <v>3</v>
      </c>
      <c r="BW16" s="46">
        <v>3</v>
      </c>
      <c r="BX16" s="46">
        <v>3</v>
      </c>
      <c r="BY16" s="56"/>
      <c r="BZ16" s="48">
        <v>3</v>
      </c>
      <c r="CA16" s="48">
        <v>3</v>
      </c>
      <c r="CB16" s="48">
        <v>5</v>
      </c>
      <c r="CC16" s="56">
        <v>3</v>
      </c>
      <c r="CD16" s="44">
        <v>3</v>
      </c>
      <c r="CE16" s="59">
        <v>5</v>
      </c>
      <c r="CF16" s="46">
        <v>4</v>
      </c>
      <c r="CG16" s="46">
        <v>2</v>
      </c>
      <c r="CH16" s="62"/>
      <c r="CI16" s="54"/>
      <c r="CJ16" s="46"/>
      <c r="CK16" s="59"/>
      <c r="CL16" s="46"/>
      <c r="CM16" s="49"/>
      <c r="CN16" s="44">
        <v>3</v>
      </c>
      <c r="CO16" s="59">
        <v>1</v>
      </c>
      <c r="CP16" s="46">
        <v>5</v>
      </c>
      <c r="CQ16" s="46">
        <v>5</v>
      </c>
    </row>
    <row r="17" spans="1:95" ht="45" customHeight="1" thickBot="1">
      <c r="A17" s="13"/>
      <c r="B17" s="69"/>
      <c r="C17" s="516"/>
      <c r="D17" s="517"/>
      <c r="E17" s="72" t="s">
        <v>95</v>
      </c>
      <c r="F17" s="73" t="s">
        <v>96</v>
      </c>
      <c r="G17" s="58"/>
      <c r="H17" s="74">
        <f t="shared" si="1"/>
        <v>3.5</v>
      </c>
      <c r="I17" s="58"/>
      <c r="J17" s="74">
        <f t="shared" si="2"/>
        <v>1.75</v>
      </c>
      <c r="K17" s="75">
        <v>1</v>
      </c>
      <c r="L17" s="76">
        <v>0</v>
      </c>
      <c r="M17" s="77">
        <v>5</v>
      </c>
      <c r="N17" s="77">
        <v>1</v>
      </c>
      <c r="O17" s="60"/>
      <c r="P17" s="81">
        <f t="shared" si="3"/>
        <v>3.5</v>
      </c>
      <c r="Q17" s="58"/>
      <c r="R17" s="74">
        <f t="shared" si="4"/>
        <v>3.5</v>
      </c>
      <c r="S17" s="62"/>
      <c r="T17" s="85">
        <f t="shared" si="0"/>
        <v>4.25</v>
      </c>
      <c r="U17" s="77">
        <v>5</v>
      </c>
      <c r="V17" s="76">
        <v>4</v>
      </c>
      <c r="W17" s="77">
        <v>4</v>
      </c>
      <c r="X17" s="77">
        <v>4</v>
      </c>
      <c r="Y17" s="78"/>
      <c r="Z17" s="79">
        <f t="shared" si="5"/>
        <v>2.5</v>
      </c>
      <c r="AA17" s="78"/>
      <c r="AB17" s="79">
        <f t="shared" si="6"/>
        <v>1.75</v>
      </c>
      <c r="AC17" s="77">
        <v>1</v>
      </c>
      <c r="AD17" s="76">
        <v>2</v>
      </c>
      <c r="AE17" s="77">
        <v>3</v>
      </c>
      <c r="AF17" s="80">
        <v>1</v>
      </c>
      <c r="AG17" s="75">
        <v>3</v>
      </c>
      <c r="AH17" s="76">
        <v>5</v>
      </c>
      <c r="AI17" s="77">
        <v>4</v>
      </c>
      <c r="AJ17" s="80">
        <v>2</v>
      </c>
      <c r="AK17" s="61"/>
      <c r="AL17" s="84">
        <f t="shared" si="7"/>
        <v>3.5</v>
      </c>
      <c r="AM17" s="82"/>
      <c r="AN17" s="83">
        <f t="shared" si="8"/>
        <v>2.5</v>
      </c>
      <c r="AO17" s="75">
        <v>3</v>
      </c>
      <c r="AP17" s="76">
        <v>2</v>
      </c>
      <c r="AQ17" s="77">
        <v>3</v>
      </c>
      <c r="AR17" s="77">
        <v>2</v>
      </c>
      <c r="AS17" s="61"/>
      <c r="AT17" s="84">
        <f t="shared" si="9"/>
        <v>1.75</v>
      </c>
      <c r="AU17" s="77">
        <v>1</v>
      </c>
      <c r="AV17" s="76">
        <v>2</v>
      </c>
      <c r="AW17" s="77">
        <v>2</v>
      </c>
      <c r="AX17" s="80">
        <v>2</v>
      </c>
      <c r="AY17" s="58" t="s">
        <v>97</v>
      </c>
      <c r="AZ17" s="74">
        <f t="shared" si="10"/>
        <v>3</v>
      </c>
      <c r="BA17" s="75">
        <v>2</v>
      </c>
      <c r="BB17" s="76">
        <v>4</v>
      </c>
      <c r="BC17" s="77">
        <v>4</v>
      </c>
      <c r="BD17" s="77">
        <v>2</v>
      </c>
      <c r="BE17" s="77">
        <v>3</v>
      </c>
      <c r="BF17" s="76">
        <v>3</v>
      </c>
      <c r="BG17" s="77">
        <v>4</v>
      </c>
      <c r="BH17" s="80">
        <v>4</v>
      </c>
      <c r="BI17" s="58"/>
      <c r="BJ17" s="74">
        <f t="shared" si="11"/>
        <v>1.25</v>
      </c>
      <c r="BK17" s="75">
        <v>1</v>
      </c>
      <c r="BL17" s="76">
        <v>1</v>
      </c>
      <c r="BM17" s="77">
        <v>2</v>
      </c>
      <c r="BN17" s="77">
        <v>1</v>
      </c>
      <c r="BO17" s="62"/>
      <c r="BP17" s="84" t="e">
        <f t="shared" si="12"/>
        <v>#DIV/0!</v>
      </c>
      <c r="BQ17" s="77"/>
      <c r="BR17" s="76"/>
      <c r="BS17" s="77"/>
      <c r="BT17" s="77"/>
      <c r="BU17" s="77">
        <v>1</v>
      </c>
      <c r="BV17" s="76">
        <v>3</v>
      </c>
      <c r="BW17" s="77">
        <v>3</v>
      </c>
      <c r="BX17" s="77">
        <v>3</v>
      </c>
      <c r="BY17" s="86"/>
      <c r="BZ17" s="79">
        <v>2</v>
      </c>
      <c r="CA17" s="79">
        <v>2</v>
      </c>
      <c r="CB17" s="79">
        <v>4</v>
      </c>
      <c r="CC17" s="86">
        <v>3</v>
      </c>
      <c r="CD17" s="75">
        <v>2</v>
      </c>
      <c r="CE17" s="76">
        <v>5</v>
      </c>
      <c r="CF17" s="77">
        <v>5</v>
      </c>
      <c r="CG17" s="77">
        <v>2</v>
      </c>
      <c r="CH17" s="62"/>
      <c r="CI17" s="84"/>
      <c r="CJ17" s="77"/>
      <c r="CK17" s="76"/>
      <c r="CL17" s="77"/>
      <c r="CM17" s="80"/>
      <c r="CN17" s="44">
        <v>3</v>
      </c>
      <c r="CO17" s="59">
        <v>1</v>
      </c>
      <c r="CP17" s="46">
        <v>5</v>
      </c>
      <c r="CQ17" s="46">
        <v>5</v>
      </c>
    </row>
    <row r="18" spans="1:95" ht="30" customHeight="1" thickBot="1">
      <c r="A18" s="284" t="s">
        <v>98</v>
      </c>
      <c r="B18" s="521" t="s">
        <v>698</v>
      </c>
      <c r="C18" s="521"/>
      <c r="D18" s="521"/>
      <c r="E18" s="285"/>
      <c r="F18" s="286"/>
      <c r="G18" s="87"/>
      <c r="H18" s="310">
        <f t="shared" si="1"/>
        <v>37.5</v>
      </c>
      <c r="I18" s="87"/>
      <c r="J18" s="88">
        <f>AVERAGE(K$18:N$18)</f>
        <v>38.75</v>
      </c>
      <c r="K18" s="89">
        <f>SUM(K9:K17)</f>
        <v>37</v>
      </c>
      <c r="L18" s="90">
        <f>SUM(L9:L17)</f>
        <v>39</v>
      </c>
      <c r="M18" s="90">
        <f>SUM(M9:M17)</f>
        <v>43</v>
      </c>
      <c r="N18" s="90">
        <f>SUM(N9:N17)</f>
        <v>36</v>
      </c>
      <c r="O18" s="87"/>
      <c r="P18" s="88">
        <f>AVERAGE(AA$18:AD$18)</f>
        <v>33</v>
      </c>
      <c r="Q18" s="87"/>
      <c r="R18" s="310">
        <f t="shared" si="4"/>
        <v>37.25</v>
      </c>
      <c r="S18" s="87"/>
      <c r="T18" s="90">
        <f>AVERAGE(U$18:X$18)</f>
        <v>38</v>
      </c>
      <c r="U18" s="90">
        <f>SUM(U9:U17)</f>
        <v>35</v>
      </c>
      <c r="V18" s="90">
        <f>SUM(V9:V17)</f>
        <v>42</v>
      </c>
      <c r="W18" s="90">
        <f>SUM(W9:W17)</f>
        <v>41</v>
      </c>
      <c r="X18" s="90">
        <f>SUM(X9:X17)</f>
        <v>34</v>
      </c>
      <c r="Y18" s="87"/>
      <c r="Z18" s="90">
        <f>AVERAGE(BU$18:BX$18)</f>
        <v>33.25</v>
      </c>
      <c r="AA18" s="87"/>
      <c r="AB18" s="90">
        <f>AVERAGE(AC18:AF18)</f>
        <v>35</v>
      </c>
      <c r="AC18" s="90">
        <f t="shared" ref="AC18:AJ18" si="13">SUM(AC9:AC17)</f>
        <v>29</v>
      </c>
      <c r="AD18" s="90">
        <f t="shared" si="13"/>
        <v>35</v>
      </c>
      <c r="AE18" s="90">
        <f t="shared" si="13"/>
        <v>37</v>
      </c>
      <c r="AF18" s="91">
        <f t="shared" si="13"/>
        <v>39</v>
      </c>
      <c r="AG18" s="89">
        <f t="shared" si="13"/>
        <v>38</v>
      </c>
      <c r="AH18" s="90">
        <f t="shared" si="13"/>
        <v>45</v>
      </c>
      <c r="AI18" s="90">
        <f t="shared" si="13"/>
        <v>39</v>
      </c>
      <c r="AJ18" s="91">
        <f t="shared" si="13"/>
        <v>32</v>
      </c>
      <c r="AK18" s="87"/>
      <c r="AL18" s="90">
        <f>AVERAGE(BE$18:BH$18)</f>
        <v>33.75</v>
      </c>
      <c r="AM18" s="87"/>
      <c r="AN18" s="88">
        <f>AVERAGE(AO18:AR18)</f>
        <v>30.5</v>
      </c>
      <c r="AO18" s="89">
        <f>SUM(AO9:AO17)</f>
        <v>28</v>
      </c>
      <c r="AP18" s="90">
        <f>SUM(AP9:AP17)</f>
        <v>32</v>
      </c>
      <c r="AQ18" s="90">
        <f>SUM(AQ9:AQ17)</f>
        <v>38</v>
      </c>
      <c r="AR18" s="90">
        <f>SUM(AR9:AR17)</f>
        <v>24</v>
      </c>
      <c r="AS18" s="87"/>
      <c r="AT18" s="90">
        <f>AVERAGE(AU$18:AX$18)</f>
        <v>26.5</v>
      </c>
      <c r="AU18" s="90">
        <f>SUM(AU9:AU17)</f>
        <v>27</v>
      </c>
      <c r="AV18" s="90">
        <f>SUM(AV9:AV17)</f>
        <v>26</v>
      </c>
      <c r="AW18" s="90">
        <f>SUM(AW9:AW17)</f>
        <v>27</v>
      </c>
      <c r="AX18" s="91">
        <f>SUM(AX9:AX17)</f>
        <v>26</v>
      </c>
      <c r="AY18" s="87"/>
      <c r="AZ18" s="88">
        <f>AVERAGE(BA$18:BD$18)</f>
        <v>30.5</v>
      </c>
      <c r="BA18" s="89">
        <f t="shared" ref="BA18:BH18" si="14">SUM(BA9:BA17)</f>
        <v>28</v>
      </c>
      <c r="BB18" s="90">
        <f t="shared" si="14"/>
        <v>31</v>
      </c>
      <c r="BC18" s="90">
        <f t="shared" si="14"/>
        <v>33</v>
      </c>
      <c r="BD18" s="90">
        <f t="shared" si="14"/>
        <v>30</v>
      </c>
      <c r="BE18" s="90">
        <f t="shared" si="14"/>
        <v>31</v>
      </c>
      <c r="BF18" s="90">
        <f t="shared" si="14"/>
        <v>33</v>
      </c>
      <c r="BG18" s="90">
        <f t="shared" si="14"/>
        <v>35</v>
      </c>
      <c r="BH18" s="91">
        <f t="shared" si="14"/>
        <v>36</v>
      </c>
      <c r="BI18" s="87"/>
      <c r="BJ18" s="88">
        <f>AVERAGE(BK$18:BN$18)</f>
        <v>24</v>
      </c>
      <c r="BK18" s="89">
        <f>SUM(BK9:BK17)</f>
        <v>24</v>
      </c>
      <c r="BL18" s="90">
        <f>SUM(BL9:BL17)</f>
        <v>20</v>
      </c>
      <c r="BM18" s="90">
        <f>SUM(BM9:BM17)</f>
        <v>28</v>
      </c>
      <c r="BN18" s="90">
        <f>SUM(BN9:BN17)</f>
        <v>24</v>
      </c>
      <c r="BO18" s="87"/>
      <c r="BP18" s="90">
        <f>AVERAGE(BQ$18:BT$18)</f>
        <v>0</v>
      </c>
      <c r="BQ18" s="90">
        <f t="shared" ref="BQ18:BX18" si="15">SUM(BQ9:BQ17)</f>
        <v>0</v>
      </c>
      <c r="BR18" s="90">
        <f t="shared" si="15"/>
        <v>0</v>
      </c>
      <c r="BS18" s="90">
        <f t="shared" si="15"/>
        <v>0</v>
      </c>
      <c r="BT18" s="90">
        <f t="shared" si="15"/>
        <v>0</v>
      </c>
      <c r="BU18" s="90">
        <f t="shared" si="15"/>
        <v>27</v>
      </c>
      <c r="BV18" s="90">
        <f t="shared" si="15"/>
        <v>36</v>
      </c>
      <c r="BW18" s="90">
        <f t="shared" si="15"/>
        <v>36</v>
      </c>
      <c r="BX18" s="90">
        <f t="shared" si="15"/>
        <v>34</v>
      </c>
      <c r="BY18" s="92">
        <f>AVERAGE(BZ$18:CC$18)</f>
        <v>35</v>
      </c>
      <c r="BZ18" s="93">
        <f t="shared" ref="BZ18:CG18" si="16">SUM(BZ9:BZ17)</f>
        <v>33</v>
      </c>
      <c r="CA18" s="90">
        <f t="shared" si="16"/>
        <v>31</v>
      </c>
      <c r="CB18" s="90">
        <f t="shared" si="16"/>
        <v>42</v>
      </c>
      <c r="CC18" s="91">
        <f t="shared" si="16"/>
        <v>34</v>
      </c>
      <c r="CD18" s="89">
        <f t="shared" si="16"/>
        <v>36</v>
      </c>
      <c r="CE18" s="90">
        <f t="shared" si="16"/>
        <v>43</v>
      </c>
      <c r="CF18" s="90">
        <f t="shared" si="16"/>
        <v>41</v>
      </c>
      <c r="CG18" s="90">
        <f t="shared" si="16"/>
        <v>29</v>
      </c>
      <c r="CH18" s="87"/>
      <c r="CI18" s="90">
        <f>AVERAGE(CJ18:CM18)</f>
        <v>0</v>
      </c>
      <c r="CJ18" s="90">
        <f t="shared" ref="CJ18:CQ18" si="17">SUM(CJ9:CJ17)</f>
        <v>0</v>
      </c>
      <c r="CK18" s="90">
        <f t="shared" si="17"/>
        <v>0</v>
      </c>
      <c r="CL18" s="90">
        <f t="shared" si="17"/>
        <v>0</v>
      </c>
      <c r="CM18" s="91">
        <f t="shared" si="17"/>
        <v>0</v>
      </c>
      <c r="CN18" s="94">
        <f t="shared" si="17"/>
        <v>33</v>
      </c>
      <c r="CO18" s="95">
        <f t="shared" si="17"/>
        <v>28</v>
      </c>
      <c r="CP18" s="95">
        <f t="shared" si="17"/>
        <v>45</v>
      </c>
      <c r="CQ18" s="95">
        <f t="shared" si="17"/>
        <v>44</v>
      </c>
    </row>
    <row r="19" spans="1:95" ht="26.25" hidden="1" customHeight="1" thickBot="1">
      <c r="A19" s="287" t="s">
        <v>99</v>
      </c>
      <c r="B19" s="288"/>
      <c r="C19" s="288"/>
      <c r="D19" s="288"/>
      <c r="E19" s="288"/>
      <c r="F19" s="289"/>
      <c r="G19" s="87"/>
      <c r="H19" s="96">
        <f>AVERAGE(I$19:L$19)</f>
        <v>3.4166666666666665</v>
      </c>
      <c r="I19" s="87"/>
      <c r="J19" s="96">
        <f>AVERAGE(K$19:N$19)</f>
        <v>3.25</v>
      </c>
      <c r="K19" s="97">
        <v>2</v>
      </c>
      <c r="L19" s="97">
        <v>5</v>
      </c>
      <c r="M19" s="97">
        <v>5</v>
      </c>
      <c r="N19" s="97">
        <v>1</v>
      </c>
      <c r="O19" s="87"/>
      <c r="P19" s="96">
        <f>AVERAGE(AA$19:AD$19)</f>
        <v>6.75</v>
      </c>
      <c r="Q19" s="87"/>
      <c r="R19" s="96">
        <f>AVERAGE(CD$19:CG$19)</f>
        <v>4.25</v>
      </c>
      <c r="S19" s="99"/>
      <c r="T19" s="89">
        <f>AVERAGE(U$19:X$19)</f>
        <v>4.75</v>
      </c>
      <c r="U19" s="97">
        <v>5</v>
      </c>
      <c r="V19" s="97">
        <v>4</v>
      </c>
      <c r="W19" s="97">
        <v>2</v>
      </c>
      <c r="X19" s="97">
        <v>8</v>
      </c>
      <c r="Y19" s="99"/>
      <c r="Z19" s="89">
        <f>AVERAGE(BU$19:BX$19)</f>
        <v>5.25</v>
      </c>
      <c r="AA19" s="87"/>
      <c r="AB19" s="89">
        <f>AVERAGE(AC19:AF19)</f>
        <v>6.25</v>
      </c>
      <c r="AC19" s="97">
        <v>7</v>
      </c>
      <c r="AD19" s="97">
        <v>7</v>
      </c>
      <c r="AE19" s="97">
        <v>8</v>
      </c>
      <c r="AF19" s="98">
        <v>3</v>
      </c>
      <c r="AG19" s="97">
        <v>1</v>
      </c>
      <c r="AH19" s="97">
        <v>1</v>
      </c>
      <c r="AI19" s="97">
        <v>7</v>
      </c>
      <c r="AJ19" s="98">
        <v>6</v>
      </c>
      <c r="AK19" s="99"/>
      <c r="AL19" s="89">
        <f>AVERAGE(BE$19:BH$19)</f>
        <v>7.25</v>
      </c>
      <c r="AM19" s="87"/>
      <c r="AN19" s="96">
        <f>AVERAGE(AO19:AR19)</f>
        <v>9</v>
      </c>
      <c r="AO19" s="97">
        <v>11</v>
      </c>
      <c r="AP19" s="97">
        <v>10</v>
      </c>
      <c r="AQ19" s="97">
        <v>6</v>
      </c>
      <c r="AR19" s="97">
        <v>9</v>
      </c>
      <c r="AS19" s="99"/>
      <c r="AT19" s="89">
        <f>AVERAGE(AU$19:AX$19)</f>
        <v>10.5</v>
      </c>
      <c r="AU19" s="97">
        <v>10</v>
      </c>
      <c r="AV19" s="97">
        <v>11</v>
      </c>
      <c r="AW19" s="97">
        <v>11</v>
      </c>
      <c r="AX19" s="98">
        <v>10</v>
      </c>
      <c r="AY19" s="87"/>
      <c r="AZ19" s="96">
        <f>AVERAGE(BA$19:BD$19)</f>
        <v>9.25</v>
      </c>
      <c r="BA19" s="97">
        <v>8</v>
      </c>
      <c r="BB19" s="97">
        <v>9</v>
      </c>
      <c r="BC19" s="97">
        <v>9</v>
      </c>
      <c r="BD19" s="97">
        <v>11</v>
      </c>
      <c r="BE19" s="97">
        <v>6</v>
      </c>
      <c r="BF19" s="97">
        <v>8</v>
      </c>
      <c r="BG19" s="97">
        <v>10</v>
      </c>
      <c r="BH19" s="98">
        <v>5</v>
      </c>
      <c r="BI19" s="87"/>
      <c r="BJ19" s="96">
        <f>AVERAGE(BK$19:BN$19)</f>
        <v>12</v>
      </c>
      <c r="BK19" s="97">
        <v>12</v>
      </c>
      <c r="BL19" s="97">
        <v>12</v>
      </c>
      <c r="BM19" s="97">
        <v>12</v>
      </c>
      <c r="BN19" s="97">
        <v>12</v>
      </c>
      <c r="BO19" s="99"/>
      <c r="BP19" s="89" t="e">
        <f>AVERAGE(BQ$19:BT$19)</f>
        <v>#DIV/0!</v>
      </c>
      <c r="BQ19" s="97"/>
      <c r="BR19" s="97"/>
      <c r="BS19" s="97"/>
      <c r="BT19" s="97"/>
      <c r="BU19" s="97">
        <v>9</v>
      </c>
      <c r="BV19" s="97">
        <v>2</v>
      </c>
      <c r="BW19" s="97">
        <v>3</v>
      </c>
      <c r="BX19" s="97">
        <v>7</v>
      </c>
      <c r="BY19" s="100">
        <f>AVERAGE(BZ$19:CC$19)</f>
        <v>3.5</v>
      </c>
      <c r="BZ19" s="93">
        <v>5</v>
      </c>
      <c r="CA19" s="89">
        <v>5</v>
      </c>
      <c r="CB19" s="89">
        <v>2</v>
      </c>
      <c r="CC19" s="92">
        <v>2</v>
      </c>
      <c r="CD19" s="97">
        <v>3</v>
      </c>
      <c r="CE19" s="97">
        <v>6</v>
      </c>
      <c r="CF19" s="97">
        <v>4</v>
      </c>
      <c r="CG19" s="97">
        <v>4</v>
      </c>
      <c r="CH19" s="99"/>
      <c r="CI19" s="89" t="e">
        <f>AVERAGE(CJ19:CM19)</f>
        <v>#DIV/0!</v>
      </c>
      <c r="CJ19" s="97"/>
      <c r="CK19" s="97"/>
      <c r="CL19" s="97"/>
      <c r="CM19" s="98"/>
      <c r="CN19" s="101">
        <v>4</v>
      </c>
      <c r="CO19" s="101">
        <v>3</v>
      </c>
      <c r="CP19" s="101">
        <v>1</v>
      </c>
      <c r="CQ19" s="101">
        <v>2</v>
      </c>
    </row>
    <row r="20" spans="1:95" ht="24.75" customHeight="1" thickBot="1">
      <c r="A20" s="281" t="s">
        <v>100</v>
      </c>
      <c r="B20" s="522" t="s">
        <v>286</v>
      </c>
      <c r="C20" s="522"/>
      <c r="D20" s="522"/>
      <c r="E20" s="281"/>
      <c r="F20" s="281"/>
      <c r="G20" s="102"/>
      <c r="H20" s="103">
        <v>1</v>
      </c>
      <c r="I20" s="102"/>
      <c r="J20" s="103">
        <v>2</v>
      </c>
      <c r="K20" s="104"/>
      <c r="L20" s="104"/>
      <c r="M20" s="104"/>
      <c r="N20" s="104"/>
      <c r="O20" s="106"/>
      <c r="P20" s="107">
        <v>3</v>
      </c>
      <c r="Q20" s="102"/>
      <c r="R20" s="103">
        <v>4</v>
      </c>
      <c r="S20" s="108"/>
      <c r="T20" s="109">
        <v>5</v>
      </c>
      <c r="U20" s="104"/>
      <c r="V20" s="104"/>
      <c r="W20" s="104"/>
      <c r="X20" s="104"/>
      <c r="Y20" s="108"/>
      <c r="Z20" s="109">
        <v>6</v>
      </c>
      <c r="AA20" s="105"/>
      <c r="AB20" s="104">
        <v>7</v>
      </c>
      <c r="AC20" s="104"/>
      <c r="AD20" s="104"/>
      <c r="AE20" s="104"/>
      <c r="AF20" s="104"/>
      <c r="AG20" s="104"/>
      <c r="AH20" s="104"/>
      <c r="AI20" s="104"/>
      <c r="AJ20" s="104"/>
      <c r="AK20" s="105"/>
      <c r="AL20" s="104">
        <v>8</v>
      </c>
      <c r="AM20" s="102"/>
      <c r="AN20" s="103">
        <v>9</v>
      </c>
      <c r="AO20" s="104"/>
      <c r="AP20" s="104"/>
      <c r="AQ20" s="104"/>
      <c r="AR20" s="104"/>
      <c r="AS20" s="105"/>
      <c r="AT20" s="104">
        <v>11</v>
      </c>
      <c r="AU20" s="104"/>
      <c r="AV20" s="104"/>
      <c r="AW20" s="104"/>
      <c r="AX20" s="104"/>
      <c r="AY20" s="102"/>
      <c r="AZ20" s="103">
        <v>10</v>
      </c>
      <c r="BA20" s="104"/>
      <c r="BB20" s="104"/>
      <c r="BC20" s="104"/>
      <c r="BD20" s="104"/>
      <c r="BE20" s="104"/>
      <c r="BF20" s="104"/>
      <c r="BG20" s="104"/>
      <c r="BH20" s="104"/>
      <c r="BI20" s="102"/>
      <c r="BJ20" s="103">
        <v>12</v>
      </c>
      <c r="BK20" s="104"/>
      <c r="BL20" s="104"/>
      <c r="BM20" s="104"/>
      <c r="BN20" s="104"/>
      <c r="BO20" s="108"/>
      <c r="BP20" s="109"/>
      <c r="BQ20" s="104"/>
      <c r="BR20" s="104"/>
      <c r="BS20" s="104"/>
      <c r="BT20" s="104"/>
      <c r="BU20" s="104"/>
      <c r="BV20" s="104"/>
      <c r="BW20" s="104"/>
      <c r="BX20" s="104"/>
      <c r="BY20" s="109"/>
      <c r="BZ20" s="104"/>
      <c r="CA20" s="104"/>
      <c r="CB20" s="104"/>
      <c r="CC20" s="104"/>
      <c r="CD20" s="104"/>
      <c r="CE20" s="104"/>
      <c r="CF20" s="104"/>
      <c r="CG20" s="104"/>
      <c r="CH20" s="108"/>
      <c r="CI20" s="109"/>
      <c r="CJ20" s="104"/>
      <c r="CK20" s="104"/>
      <c r="CL20" s="104"/>
      <c r="CM20" s="104"/>
      <c r="CN20" s="110"/>
      <c r="CO20" s="110"/>
      <c r="CP20" s="110"/>
      <c r="CQ20" s="110"/>
    </row>
  </sheetData>
  <mergeCells count="22">
    <mergeCell ref="AY7:AZ7"/>
    <mergeCell ref="B2:AZ2"/>
    <mergeCell ref="B18:D18"/>
    <mergeCell ref="B20:D20"/>
    <mergeCell ref="S7:T7"/>
    <mergeCell ref="Y7:Z7"/>
    <mergeCell ref="AA7:AB7"/>
    <mergeCell ref="AK7:AL7"/>
    <mergeCell ref="AM7:AN7"/>
    <mergeCell ref="C9:D9"/>
    <mergeCell ref="C10:D10"/>
    <mergeCell ref="C11:D11"/>
    <mergeCell ref="C12:D12"/>
    <mergeCell ref="C13:D14"/>
    <mergeCell ref="O7:P7"/>
    <mergeCell ref="G4:H4"/>
    <mergeCell ref="Q7:R7"/>
    <mergeCell ref="G5:H5"/>
    <mergeCell ref="G6:H6"/>
    <mergeCell ref="G7:H7"/>
    <mergeCell ref="C15:D17"/>
    <mergeCell ref="I7:J7"/>
  </mergeCells>
  <pageMargins left="0.7" right="0.7" top="0.75" bottom="0.75" header="0.3" footer="0.3"/>
  <pageSetup paperSize="3" scale="1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211DF-923F-4260-A0B8-420C25605A2F}">
  <dimension ref="A1:Y18"/>
  <sheetViews>
    <sheetView view="pageBreakPreview" zoomScale="60" zoomScaleNormal="70" workbookViewId="0">
      <pane xSplit="5" ySplit="2" topLeftCell="H3" activePane="bottomRight" state="frozen"/>
      <selection pane="topRight" activeCell="F1" sqref="F1"/>
      <selection pane="bottomLeft" activeCell="A3" sqref="A3"/>
      <selection pane="bottomRight" activeCell="P5" sqref="P5"/>
    </sheetView>
  </sheetViews>
  <sheetFormatPr defaultRowHeight="15"/>
  <cols>
    <col min="1" max="1" width="9.5703125" customWidth="1"/>
    <col min="2" max="3" width="23.140625" customWidth="1"/>
    <col min="4" max="4" width="18.5703125" hidden="1" customWidth="1"/>
    <col min="5" max="5" width="29.140625" hidden="1" customWidth="1"/>
    <col min="6" max="6" width="46.42578125" customWidth="1"/>
    <col min="7" max="7" width="37.85546875" style="126" customWidth="1"/>
    <col min="8" max="8" width="38.140625" style="126" customWidth="1"/>
    <col min="9" max="9" width="52.140625" style="126" customWidth="1"/>
    <col min="10" max="10" width="44.5703125" style="126" customWidth="1"/>
    <col min="11" max="11" width="35.5703125" style="126" customWidth="1"/>
    <col min="12" max="12" width="37.7109375" style="126" customWidth="1"/>
    <col min="13" max="13" width="42.42578125" customWidth="1"/>
    <col min="14" max="14" width="58.5703125" customWidth="1"/>
    <col min="15" max="15" width="49.5703125" style="126" customWidth="1"/>
  </cols>
  <sheetData>
    <row r="1" spans="1:25" ht="39" customHeight="1">
      <c r="A1" s="559" t="s">
        <v>705</v>
      </c>
      <c r="B1" s="559"/>
      <c r="C1" s="559"/>
      <c r="D1" s="559"/>
      <c r="E1" s="559"/>
      <c r="F1" s="559"/>
      <c r="G1" s="559"/>
      <c r="H1" s="559"/>
      <c r="I1" s="559"/>
      <c r="J1" s="559"/>
      <c r="K1" s="559"/>
      <c r="L1" s="559"/>
      <c r="M1" s="559"/>
      <c r="N1" s="559"/>
      <c r="O1" s="559"/>
    </row>
    <row r="2" spans="1:25" ht="56.25" customHeight="1">
      <c r="A2" s="14" t="s">
        <v>101</v>
      </c>
      <c r="B2" s="123"/>
      <c r="C2" s="124"/>
      <c r="D2" s="124"/>
      <c r="E2" s="125"/>
      <c r="F2" s="158" t="s">
        <v>544</v>
      </c>
      <c r="G2" s="185" t="s">
        <v>542</v>
      </c>
      <c r="H2" s="158" t="s">
        <v>538</v>
      </c>
      <c r="I2" s="158" t="s">
        <v>536</v>
      </c>
      <c r="J2" s="158" t="s">
        <v>537</v>
      </c>
      <c r="K2" s="158" t="s">
        <v>539</v>
      </c>
      <c r="L2" s="158" t="s">
        <v>540</v>
      </c>
      <c r="M2" s="158" t="s">
        <v>545</v>
      </c>
      <c r="N2" s="158" t="s">
        <v>543</v>
      </c>
      <c r="O2" s="158" t="s">
        <v>541</v>
      </c>
      <c r="P2" s="255"/>
      <c r="Q2" s="248"/>
      <c r="R2" s="248"/>
      <c r="S2" s="248"/>
      <c r="T2" s="248"/>
      <c r="U2" s="248"/>
      <c r="V2" s="248"/>
      <c r="W2" s="248"/>
      <c r="X2" s="248"/>
      <c r="Y2" s="256"/>
    </row>
    <row r="3" spans="1:25" ht="89.25" customHeight="1">
      <c r="A3" s="23">
        <v>2</v>
      </c>
      <c r="B3" s="15" t="s">
        <v>21</v>
      </c>
      <c r="C3" s="16"/>
      <c r="D3" s="17" t="s">
        <v>7</v>
      </c>
      <c r="E3" s="127" t="s">
        <v>112</v>
      </c>
      <c r="F3" s="351" t="s">
        <v>319</v>
      </c>
      <c r="G3" s="428" t="s">
        <v>550</v>
      </c>
      <c r="H3" s="351" t="s">
        <v>115</v>
      </c>
      <c r="I3" s="351" t="s">
        <v>546</v>
      </c>
      <c r="J3" s="351" t="s">
        <v>547</v>
      </c>
      <c r="K3" s="351" t="s">
        <v>548</v>
      </c>
      <c r="L3" s="351" t="s">
        <v>115</v>
      </c>
      <c r="M3" s="351" t="s">
        <v>319</v>
      </c>
      <c r="N3" s="351" t="s">
        <v>255</v>
      </c>
      <c r="O3" s="351" t="s">
        <v>549</v>
      </c>
      <c r="P3" s="255"/>
      <c r="Q3" s="248"/>
      <c r="R3" s="248"/>
      <c r="S3" s="248"/>
      <c r="T3" s="248"/>
      <c r="U3" s="248"/>
      <c r="V3" s="248"/>
      <c r="W3" s="248"/>
      <c r="X3" s="248"/>
      <c r="Y3" s="256"/>
    </row>
    <row r="4" spans="1:25" ht="150" customHeight="1">
      <c r="A4" s="23">
        <v>3</v>
      </c>
      <c r="B4" s="26" t="s">
        <v>36</v>
      </c>
      <c r="C4" s="27"/>
      <c r="D4" s="24"/>
      <c r="E4" s="127" t="s">
        <v>37</v>
      </c>
      <c r="F4" s="351" t="s">
        <v>557</v>
      </c>
      <c r="G4" s="428" t="s">
        <v>557</v>
      </c>
      <c r="H4" s="351" t="s">
        <v>553</v>
      </c>
      <c r="I4" s="351" t="s">
        <v>551</v>
      </c>
      <c r="J4" s="351" t="s">
        <v>552</v>
      </c>
      <c r="K4" s="351" t="s">
        <v>554</v>
      </c>
      <c r="L4" s="351" t="s">
        <v>555</v>
      </c>
      <c r="M4" s="351" t="s">
        <v>559</v>
      </c>
      <c r="N4" s="351" t="s">
        <v>558</v>
      </c>
      <c r="O4" s="351" t="s">
        <v>556</v>
      </c>
      <c r="P4" s="255"/>
      <c r="Q4" s="248"/>
      <c r="R4" s="248"/>
      <c r="S4" s="248"/>
      <c r="T4" s="248"/>
      <c r="U4" s="248"/>
      <c r="V4" s="248"/>
      <c r="W4" s="248"/>
      <c r="X4" s="248"/>
      <c r="Y4" s="256"/>
    </row>
    <row r="5" spans="1:25" ht="120.75" customHeight="1">
      <c r="A5" s="23">
        <v>4</v>
      </c>
      <c r="B5" s="26" t="s">
        <v>50</v>
      </c>
      <c r="C5" s="27"/>
      <c r="D5" s="24"/>
      <c r="E5" s="129" t="s">
        <v>51</v>
      </c>
      <c r="F5" s="351" t="s">
        <v>561</v>
      </c>
      <c r="G5" s="428" t="s">
        <v>561</v>
      </c>
      <c r="H5" s="351" t="s">
        <v>553</v>
      </c>
      <c r="I5" s="351" t="s">
        <v>551</v>
      </c>
      <c r="J5" s="351" t="s">
        <v>560</v>
      </c>
      <c r="K5" s="351" t="s">
        <v>554</v>
      </c>
      <c r="L5" s="351" t="s">
        <v>555</v>
      </c>
      <c r="M5" s="351" t="s">
        <v>559</v>
      </c>
      <c r="N5" s="351" t="s">
        <v>558</v>
      </c>
      <c r="O5" s="351" t="s">
        <v>556</v>
      </c>
      <c r="P5" s="255"/>
      <c r="Q5" s="248"/>
      <c r="R5" s="248"/>
      <c r="S5" s="248"/>
      <c r="T5" s="248"/>
      <c r="U5" s="248"/>
      <c r="V5" s="248"/>
      <c r="W5" s="248"/>
      <c r="X5" s="248"/>
      <c r="Y5" s="256"/>
    </row>
    <row r="6" spans="1:25" ht="207" customHeight="1">
      <c r="A6" s="23">
        <v>5</v>
      </c>
      <c r="B6" s="15" t="s">
        <v>63</v>
      </c>
      <c r="C6" s="16"/>
      <c r="D6" s="30"/>
      <c r="E6" s="129" t="s">
        <v>64</v>
      </c>
      <c r="F6" s="351" t="s">
        <v>570</v>
      </c>
      <c r="G6" s="428" t="s">
        <v>568</v>
      </c>
      <c r="H6" s="351" t="s">
        <v>564</v>
      </c>
      <c r="I6" s="351" t="s">
        <v>562</v>
      </c>
      <c r="J6" s="351" t="s">
        <v>563</v>
      </c>
      <c r="K6" s="351" t="s">
        <v>565</v>
      </c>
      <c r="L6" s="351" t="s">
        <v>566</v>
      </c>
      <c r="M6" s="351" t="s">
        <v>571</v>
      </c>
      <c r="N6" s="351" t="s">
        <v>569</v>
      </c>
      <c r="O6" s="351" t="s">
        <v>567</v>
      </c>
      <c r="P6" s="255"/>
      <c r="Q6" s="248"/>
      <c r="R6" s="248"/>
      <c r="S6" s="248"/>
      <c r="T6" s="248"/>
      <c r="U6" s="248"/>
      <c r="V6" s="248"/>
      <c r="W6" s="248"/>
      <c r="X6" s="248"/>
      <c r="Y6" s="256"/>
    </row>
    <row r="7" spans="1:25" s="57" customFormat="1" ht="45" customHeight="1">
      <c r="A7" s="39">
        <v>6</v>
      </c>
      <c r="B7" s="524" t="s">
        <v>79</v>
      </c>
      <c r="C7" s="525"/>
      <c r="D7" s="40"/>
      <c r="E7" s="135" t="s">
        <v>80</v>
      </c>
      <c r="F7" s="203">
        <v>5</v>
      </c>
      <c r="G7" s="257">
        <v>5</v>
      </c>
      <c r="H7" s="210">
        <v>5</v>
      </c>
      <c r="I7" s="210">
        <v>5</v>
      </c>
      <c r="J7" s="210">
        <v>5</v>
      </c>
      <c r="K7" s="210">
        <v>5</v>
      </c>
      <c r="L7" s="210">
        <v>5</v>
      </c>
      <c r="M7" s="203">
        <v>5</v>
      </c>
      <c r="N7" s="135">
        <v>1</v>
      </c>
      <c r="O7" s="210">
        <v>5</v>
      </c>
      <c r="Q7" s="258"/>
      <c r="R7" s="258"/>
      <c r="S7" s="251"/>
      <c r="T7" s="251"/>
      <c r="U7" s="251"/>
      <c r="V7" s="251"/>
      <c r="W7" s="251"/>
      <c r="X7" s="251"/>
      <c r="Y7" s="259"/>
    </row>
    <row r="8" spans="1:25" ht="45" customHeight="1">
      <c r="A8" s="39">
        <v>7</v>
      </c>
      <c r="B8" s="524" t="s">
        <v>81</v>
      </c>
      <c r="C8" s="525"/>
      <c r="D8" s="40"/>
      <c r="E8" s="135" t="s">
        <v>82</v>
      </c>
      <c r="F8" s="235">
        <v>5</v>
      </c>
      <c r="G8" s="244">
        <v>5</v>
      </c>
      <c r="H8" s="141">
        <v>4</v>
      </c>
      <c r="I8" s="141">
        <v>5</v>
      </c>
      <c r="J8" s="141">
        <v>3</v>
      </c>
      <c r="K8" s="141">
        <v>4</v>
      </c>
      <c r="L8" s="141">
        <v>3</v>
      </c>
      <c r="M8" s="235">
        <v>4</v>
      </c>
      <c r="N8" s="141">
        <v>1</v>
      </c>
      <c r="O8" s="141">
        <v>1</v>
      </c>
      <c r="Q8" s="252"/>
      <c r="R8" s="252"/>
      <c r="S8" s="252"/>
      <c r="T8" s="252"/>
      <c r="U8" s="252"/>
      <c r="V8" s="252"/>
      <c r="W8" s="252"/>
      <c r="X8" s="252"/>
      <c r="Y8" s="260"/>
    </row>
    <row r="9" spans="1:25" ht="45" customHeight="1">
      <c r="A9" s="39">
        <v>8</v>
      </c>
      <c r="B9" s="524" t="s">
        <v>83</v>
      </c>
      <c r="C9" s="525"/>
      <c r="D9" s="40"/>
      <c r="E9" s="135" t="s">
        <v>84</v>
      </c>
      <c r="F9" s="235">
        <v>5</v>
      </c>
      <c r="G9" s="244">
        <v>5</v>
      </c>
      <c r="H9" s="141">
        <v>4</v>
      </c>
      <c r="I9" s="141">
        <v>5</v>
      </c>
      <c r="J9" s="141">
        <v>4</v>
      </c>
      <c r="K9" s="141">
        <v>5</v>
      </c>
      <c r="L9" s="141">
        <v>4</v>
      </c>
      <c r="M9" s="235">
        <v>5</v>
      </c>
      <c r="N9" s="141">
        <v>1</v>
      </c>
      <c r="O9" s="141">
        <v>1</v>
      </c>
    </row>
    <row r="10" spans="1:25" ht="45" customHeight="1">
      <c r="A10" s="39">
        <v>9</v>
      </c>
      <c r="B10" s="524" t="s">
        <v>85</v>
      </c>
      <c r="C10" s="525"/>
      <c r="D10" s="40"/>
      <c r="E10" s="135" t="s">
        <v>86</v>
      </c>
      <c r="F10" s="235">
        <v>5</v>
      </c>
      <c r="G10" s="244">
        <v>5</v>
      </c>
      <c r="H10" s="141">
        <v>5</v>
      </c>
      <c r="I10" s="141">
        <v>5</v>
      </c>
      <c r="J10" s="141">
        <v>5</v>
      </c>
      <c r="K10" s="141">
        <v>5</v>
      </c>
      <c r="L10" s="141">
        <v>5</v>
      </c>
      <c r="M10" s="235">
        <v>5</v>
      </c>
      <c r="N10" s="141">
        <v>1</v>
      </c>
      <c r="O10" s="141">
        <v>1</v>
      </c>
    </row>
    <row r="11" spans="1:25" ht="45" customHeight="1">
      <c r="A11" s="39">
        <v>10</v>
      </c>
      <c r="B11" s="512" t="s">
        <v>87</v>
      </c>
      <c r="C11" s="526"/>
      <c r="D11" s="63"/>
      <c r="E11" s="135" t="s">
        <v>88</v>
      </c>
      <c r="F11" s="235">
        <v>5</v>
      </c>
      <c r="G11" s="244">
        <v>5</v>
      </c>
      <c r="H11" s="141">
        <v>5</v>
      </c>
      <c r="I11" s="141">
        <v>4</v>
      </c>
      <c r="J11" s="141">
        <v>5</v>
      </c>
      <c r="K11" s="141">
        <v>5</v>
      </c>
      <c r="L11" s="141">
        <v>3</v>
      </c>
      <c r="M11" s="235">
        <v>1</v>
      </c>
      <c r="N11" s="141">
        <v>1</v>
      </c>
      <c r="O11" s="141">
        <v>2</v>
      </c>
    </row>
    <row r="12" spans="1:25" ht="45" customHeight="1">
      <c r="A12" s="39"/>
      <c r="B12" s="527"/>
      <c r="C12" s="528"/>
      <c r="D12" s="66"/>
      <c r="E12" s="135" t="s">
        <v>89</v>
      </c>
      <c r="F12" s="235">
        <v>5</v>
      </c>
      <c r="G12" s="244">
        <v>5</v>
      </c>
      <c r="H12" s="141">
        <v>5</v>
      </c>
      <c r="I12" s="141">
        <v>4</v>
      </c>
      <c r="J12" s="141">
        <v>5</v>
      </c>
      <c r="K12" s="141">
        <v>4</v>
      </c>
      <c r="L12" s="141">
        <v>4</v>
      </c>
      <c r="M12" s="235">
        <v>1</v>
      </c>
      <c r="N12" s="141">
        <v>1</v>
      </c>
      <c r="O12" s="141">
        <v>2</v>
      </c>
    </row>
    <row r="13" spans="1:25" ht="45" customHeight="1">
      <c r="A13" s="67">
        <v>11</v>
      </c>
      <c r="B13" s="512" t="s">
        <v>90</v>
      </c>
      <c r="C13" s="513"/>
      <c r="D13" s="141" t="s">
        <v>91</v>
      </c>
      <c r="E13" s="135" t="s">
        <v>92</v>
      </c>
      <c r="F13" s="235">
        <v>3</v>
      </c>
      <c r="G13" s="244">
        <v>3</v>
      </c>
      <c r="H13" s="141">
        <v>5</v>
      </c>
      <c r="I13" s="141">
        <v>5</v>
      </c>
      <c r="J13" s="141">
        <v>5</v>
      </c>
      <c r="K13" s="141">
        <v>5</v>
      </c>
      <c r="L13" s="141">
        <v>4</v>
      </c>
      <c r="M13" s="235">
        <v>0</v>
      </c>
      <c r="N13" s="135">
        <v>3</v>
      </c>
      <c r="O13" s="141">
        <v>0</v>
      </c>
    </row>
    <row r="14" spans="1:25" ht="45" customHeight="1">
      <c r="A14" s="69"/>
      <c r="B14" s="514"/>
      <c r="C14" s="515"/>
      <c r="D14" s="141" t="s">
        <v>93</v>
      </c>
      <c r="E14" s="135" t="s">
        <v>94</v>
      </c>
      <c r="F14" s="235">
        <v>5</v>
      </c>
      <c r="G14" s="244">
        <v>5</v>
      </c>
      <c r="H14" s="141">
        <v>5</v>
      </c>
      <c r="I14" s="141">
        <v>4</v>
      </c>
      <c r="J14" s="141">
        <v>5</v>
      </c>
      <c r="K14" s="141">
        <v>4</v>
      </c>
      <c r="L14" s="141">
        <v>4</v>
      </c>
      <c r="M14" s="235">
        <v>0</v>
      </c>
      <c r="N14" s="135">
        <v>5</v>
      </c>
      <c r="O14" s="141">
        <v>1</v>
      </c>
    </row>
    <row r="15" spans="1:25" ht="45" customHeight="1" thickBot="1">
      <c r="A15" s="69"/>
      <c r="B15" s="516"/>
      <c r="C15" s="517"/>
      <c r="D15" s="142" t="s">
        <v>95</v>
      </c>
      <c r="E15" s="143" t="s">
        <v>147</v>
      </c>
      <c r="F15" s="262">
        <v>5</v>
      </c>
      <c r="G15" s="261">
        <v>5</v>
      </c>
      <c r="H15" s="142">
        <v>5</v>
      </c>
      <c r="I15" s="142">
        <v>5</v>
      </c>
      <c r="J15" s="142">
        <v>5</v>
      </c>
      <c r="K15" s="142">
        <v>4</v>
      </c>
      <c r="L15" s="142">
        <v>4</v>
      </c>
      <c r="M15" s="262">
        <v>0</v>
      </c>
      <c r="N15" s="142">
        <v>5</v>
      </c>
      <c r="O15" s="142">
        <v>1</v>
      </c>
    </row>
    <row r="16" spans="1:25" ht="45" customHeight="1">
      <c r="A16" s="600" t="s">
        <v>698</v>
      </c>
      <c r="B16" s="601"/>
      <c r="C16" s="601"/>
      <c r="D16" s="601"/>
      <c r="E16" s="601"/>
      <c r="F16" s="399">
        <f>SUM(F7:F15)</f>
        <v>43</v>
      </c>
      <c r="G16" s="399">
        <f>SUM(G7:G15)</f>
        <v>43</v>
      </c>
      <c r="H16" s="399">
        <f>SUM(H7:H15)</f>
        <v>43</v>
      </c>
      <c r="I16" s="399">
        <f>SUM(I7:I15)</f>
        <v>42</v>
      </c>
      <c r="J16" s="399">
        <f t="shared" ref="J16:L16" si="0">SUM(J7:J15)</f>
        <v>42</v>
      </c>
      <c r="K16" s="399">
        <f t="shared" si="0"/>
        <v>41</v>
      </c>
      <c r="L16" s="399">
        <f t="shared" si="0"/>
        <v>36</v>
      </c>
      <c r="M16" s="399">
        <f>SUM(M7:M15)</f>
        <v>21</v>
      </c>
      <c r="N16" s="399">
        <f t="shared" ref="N16" si="1">SUM(N7:N15)</f>
        <v>19</v>
      </c>
      <c r="O16" s="400">
        <f>SUM(O15,O14,O13,O12,O11,O10,O9,O8,O7)</f>
        <v>14</v>
      </c>
    </row>
    <row r="17" spans="1:15" s="375" customFormat="1" ht="45" customHeight="1" thickBot="1">
      <c r="A17" s="602" t="s">
        <v>286</v>
      </c>
      <c r="B17" s="603"/>
      <c r="C17" s="603"/>
      <c r="D17" s="603"/>
      <c r="E17" s="603"/>
      <c r="F17" s="491">
        <v>1</v>
      </c>
      <c r="G17" s="492">
        <v>2</v>
      </c>
      <c r="H17" s="492">
        <v>3</v>
      </c>
      <c r="I17" s="492">
        <v>4</v>
      </c>
      <c r="J17" s="492">
        <v>5</v>
      </c>
      <c r="K17" s="492">
        <v>6</v>
      </c>
      <c r="L17" s="492">
        <v>7</v>
      </c>
      <c r="M17" s="491">
        <v>8</v>
      </c>
      <c r="N17" s="492">
        <v>9</v>
      </c>
      <c r="O17" s="493">
        <v>10</v>
      </c>
    </row>
    <row r="18" spans="1:15" ht="15.75" thickTop="1"/>
  </sheetData>
  <mergeCells count="9">
    <mergeCell ref="A1:O1"/>
    <mergeCell ref="A16:E16"/>
    <mergeCell ref="A17:E17"/>
    <mergeCell ref="B7:C7"/>
    <mergeCell ref="B8:C8"/>
    <mergeCell ref="B9:C9"/>
    <mergeCell ref="B10:C10"/>
    <mergeCell ref="B11:C12"/>
    <mergeCell ref="B13:C15"/>
  </mergeCells>
  <pageMargins left="0.7" right="0.7" top="0.75" bottom="0.75" header="0.3" footer="0.3"/>
  <pageSetup paperSize="3"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20E48-1C16-4920-A37D-32C436CAA1E5}">
  <sheetPr>
    <pageSetUpPr fitToPage="1"/>
  </sheetPr>
  <dimension ref="A1:O1001"/>
  <sheetViews>
    <sheetView zoomScale="70" zoomScaleNormal="70" workbookViewId="0">
      <pane xSplit="5" ySplit="2" topLeftCell="F3" activePane="bottomRight" state="frozen"/>
      <selection pane="topRight" activeCell="F1" sqref="F1"/>
      <selection pane="bottomLeft" activeCell="A3" sqref="A3"/>
      <selection pane="bottomRight" activeCell="G5" sqref="G5"/>
    </sheetView>
  </sheetViews>
  <sheetFormatPr defaultColWidth="14.42578125" defaultRowHeight="15" customHeight="1"/>
  <cols>
    <col min="1" max="1" width="9.5703125" customWidth="1"/>
    <col min="2" max="3" width="23.140625" customWidth="1"/>
    <col min="4" max="4" width="18.5703125" hidden="1" customWidth="1"/>
    <col min="5" max="5" width="29.140625" hidden="1" customWidth="1"/>
    <col min="6" max="12" width="25.7109375" customWidth="1"/>
    <col min="13" max="13" width="43.7109375" customWidth="1"/>
    <col min="14" max="15" width="25.7109375" customWidth="1"/>
  </cols>
  <sheetData>
    <row r="1" spans="1:15" ht="66.75" customHeight="1">
      <c r="A1" s="616" t="s">
        <v>706</v>
      </c>
      <c r="B1" s="616"/>
      <c r="C1" s="616"/>
      <c r="D1" s="616"/>
      <c r="E1" s="616"/>
      <c r="F1" s="616"/>
      <c r="G1" s="616"/>
      <c r="H1" s="616"/>
      <c r="I1" s="616"/>
      <c r="J1" s="616"/>
      <c r="K1" s="616"/>
      <c r="L1" s="616"/>
      <c r="M1" s="616"/>
      <c r="N1" s="616"/>
      <c r="O1" s="616"/>
    </row>
    <row r="2" spans="1:15" ht="91.5" customHeight="1">
      <c r="A2" s="264" t="s">
        <v>101</v>
      </c>
      <c r="B2" s="617"/>
      <c r="C2" s="618"/>
      <c r="D2" s="209"/>
      <c r="E2" s="265"/>
      <c r="F2" s="506" t="s">
        <v>572</v>
      </c>
      <c r="G2" s="506" t="s">
        <v>573</v>
      </c>
      <c r="H2" s="506" t="s">
        <v>574</v>
      </c>
      <c r="I2" s="506" t="s">
        <v>575</v>
      </c>
      <c r="J2" s="506" t="s">
        <v>576</v>
      </c>
      <c r="K2" s="506" t="s">
        <v>577</v>
      </c>
      <c r="L2" s="506" t="s">
        <v>578</v>
      </c>
      <c r="M2" s="506" t="s">
        <v>579</v>
      </c>
      <c r="N2" s="506" t="s">
        <v>580</v>
      </c>
      <c r="O2" s="506" t="s">
        <v>581</v>
      </c>
    </row>
    <row r="3" spans="1:15" ht="91.5" customHeight="1">
      <c r="A3" s="266">
        <v>2</v>
      </c>
      <c r="B3" s="619" t="s">
        <v>21</v>
      </c>
      <c r="C3" s="618"/>
      <c r="D3" s="620" t="s">
        <v>7</v>
      </c>
      <c r="E3" s="267" t="s">
        <v>112</v>
      </c>
      <c r="F3" s="494" t="s">
        <v>582</v>
      </c>
      <c r="G3" s="494" t="s">
        <v>583</v>
      </c>
      <c r="H3" s="494" t="s">
        <v>584</v>
      </c>
      <c r="I3" s="494" t="s">
        <v>582</v>
      </c>
      <c r="J3" s="494" t="s">
        <v>585</v>
      </c>
      <c r="K3" s="494" t="s">
        <v>585</v>
      </c>
      <c r="L3" s="494" t="s">
        <v>586</v>
      </c>
      <c r="M3" s="495" t="s">
        <v>587</v>
      </c>
      <c r="N3" s="494" t="s">
        <v>588</v>
      </c>
      <c r="O3" s="494" t="s">
        <v>589</v>
      </c>
    </row>
    <row r="4" spans="1:15" ht="87" customHeight="1">
      <c r="A4" s="266">
        <v>3</v>
      </c>
      <c r="B4" s="622" t="s">
        <v>36</v>
      </c>
      <c r="C4" s="618"/>
      <c r="D4" s="605"/>
      <c r="E4" s="267" t="s">
        <v>37</v>
      </c>
      <c r="F4" s="494" t="s">
        <v>590</v>
      </c>
      <c r="G4" s="494" t="s">
        <v>591</v>
      </c>
      <c r="H4" s="494" t="s">
        <v>591</v>
      </c>
      <c r="I4" s="494" t="s">
        <v>591</v>
      </c>
      <c r="J4" s="494" t="s">
        <v>592</v>
      </c>
      <c r="K4" s="494" t="s">
        <v>591</v>
      </c>
      <c r="L4" s="494" t="s">
        <v>593</v>
      </c>
      <c r="M4" s="495" t="s">
        <v>594</v>
      </c>
      <c r="N4" s="494" t="s">
        <v>592</v>
      </c>
      <c r="O4" s="494" t="s">
        <v>591</v>
      </c>
    </row>
    <row r="5" spans="1:15" ht="92.25" customHeight="1">
      <c r="A5" s="266">
        <v>4</v>
      </c>
      <c r="B5" s="622" t="s">
        <v>50</v>
      </c>
      <c r="C5" s="618"/>
      <c r="D5" s="605"/>
      <c r="E5" s="268" t="s">
        <v>51</v>
      </c>
      <c r="F5" s="494" t="s">
        <v>595</v>
      </c>
      <c r="G5" s="494" t="s">
        <v>596</v>
      </c>
      <c r="H5" s="494" t="s">
        <v>597</v>
      </c>
      <c r="I5" s="494" t="s">
        <v>598</v>
      </c>
      <c r="J5" s="494" t="s">
        <v>484</v>
      </c>
      <c r="K5" s="494" t="s">
        <v>599</v>
      </c>
      <c r="L5" s="494" t="s">
        <v>600</v>
      </c>
      <c r="M5" s="495" t="s">
        <v>601</v>
      </c>
      <c r="N5" s="494" t="s">
        <v>484</v>
      </c>
      <c r="O5" s="494" t="s">
        <v>602</v>
      </c>
    </row>
    <row r="6" spans="1:15" ht="146.25" customHeight="1">
      <c r="A6" s="266">
        <v>5</v>
      </c>
      <c r="B6" s="619" t="s">
        <v>63</v>
      </c>
      <c r="C6" s="618"/>
      <c r="D6" s="621"/>
      <c r="E6" s="268" t="s">
        <v>64</v>
      </c>
      <c r="F6" s="494" t="s">
        <v>603</v>
      </c>
      <c r="G6" s="494" t="s">
        <v>604</v>
      </c>
      <c r="H6" s="494" t="s">
        <v>605</v>
      </c>
      <c r="I6" s="494" t="s">
        <v>606</v>
      </c>
      <c r="J6" s="494" t="s">
        <v>607</v>
      </c>
      <c r="K6" s="494" t="s">
        <v>608</v>
      </c>
      <c r="L6" s="494" t="s">
        <v>609</v>
      </c>
      <c r="M6" s="495" t="s">
        <v>610</v>
      </c>
      <c r="N6" s="494" t="s">
        <v>611</v>
      </c>
      <c r="O6" s="494" t="s">
        <v>612</v>
      </c>
    </row>
    <row r="7" spans="1:15" ht="45" customHeight="1">
      <c r="A7" s="269">
        <v>6</v>
      </c>
      <c r="B7" s="614" t="s">
        <v>79</v>
      </c>
      <c r="C7" s="615"/>
      <c r="D7" s="270"/>
      <c r="E7" s="271" t="s">
        <v>80</v>
      </c>
      <c r="F7" s="272">
        <v>5</v>
      </c>
      <c r="G7" s="272">
        <v>5</v>
      </c>
      <c r="H7" s="272">
        <v>5</v>
      </c>
      <c r="I7" s="272">
        <v>5</v>
      </c>
      <c r="J7" s="272">
        <v>4</v>
      </c>
      <c r="K7" s="272">
        <v>5</v>
      </c>
      <c r="L7" s="272">
        <v>4</v>
      </c>
      <c r="M7" s="273">
        <v>4</v>
      </c>
      <c r="N7" s="272">
        <v>4</v>
      </c>
      <c r="O7" s="272">
        <v>5</v>
      </c>
    </row>
    <row r="8" spans="1:15" ht="45" customHeight="1">
      <c r="A8" s="269">
        <v>7</v>
      </c>
      <c r="B8" s="614" t="s">
        <v>81</v>
      </c>
      <c r="C8" s="615"/>
      <c r="D8" s="270"/>
      <c r="E8" s="271" t="s">
        <v>82</v>
      </c>
      <c r="F8" s="265">
        <v>4</v>
      </c>
      <c r="G8" s="265">
        <v>4</v>
      </c>
      <c r="H8" s="265">
        <v>5</v>
      </c>
      <c r="I8" s="265">
        <v>4</v>
      </c>
      <c r="J8" s="265">
        <v>4</v>
      </c>
      <c r="K8" s="265">
        <v>4</v>
      </c>
      <c r="L8" s="265">
        <v>5</v>
      </c>
      <c r="M8" s="274">
        <v>4</v>
      </c>
      <c r="N8" s="265">
        <v>4</v>
      </c>
      <c r="O8" s="265">
        <v>4</v>
      </c>
    </row>
    <row r="9" spans="1:15" ht="45" customHeight="1">
      <c r="A9" s="269">
        <v>8</v>
      </c>
      <c r="B9" s="614" t="s">
        <v>83</v>
      </c>
      <c r="C9" s="615"/>
      <c r="D9" s="270"/>
      <c r="E9" s="271" t="s">
        <v>84</v>
      </c>
      <c r="F9" s="265">
        <v>5</v>
      </c>
      <c r="G9" s="265">
        <v>5</v>
      </c>
      <c r="H9" s="265">
        <v>5</v>
      </c>
      <c r="I9" s="265">
        <v>4</v>
      </c>
      <c r="J9" s="265">
        <v>5</v>
      </c>
      <c r="K9" s="265">
        <v>5</v>
      </c>
      <c r="L9" s="265">
        <v>5</v>
      </c>
      <c r="M9" s="274">
        <v>5</v>
      </c>
      <c r="N9" s="265">
        <v>5</v>
      </c>
      <c r="O9" s="265">
        <v>5</v>
      </c>
    </row>
    <row r="10" spans="1:15" ht="45" customHeight="1">
      <c r="A10" s="269">
        <v>9</v>
      </c>
      <c r="B10" s="614" t="s">
        <v>85</v>
      </c>
      <c r="C10" s="615"/>
      <c r="D10" s="270"/>
      <c r="E10" s="271" t="s">
        <v>86</v>
      </c>
      <c r="F10" s="265">
        <v>5</v>
      </c>
      <c r="G10" s="265">
        <v>5</v>
      </c>
      <c r="H10" s="265">
        <v>5</v>
      </c>
      <c r="I10" s="265">
        <v>5</v>
      </c>
      <c r="J10" s="265">
        <v>5</v>
      </c>
      <c r="K10" s="265">
        <v>4</v>
      </c>
      <c r="L10" s="265">
        <v>5</v>
      </c>
      <c r="M10" s="274">
        <v>5</v>
      </c>
      <c r="N10" s="265">
        <v>5</v>
      </c>
      <c r="O10" s="265">
        <v>4</v>
      </c>
    </row>
    <row r="11" spans="1:15" ht="45" customHeight="1">
      <c r="A11" s="269">
        <v>10</v>
      </c>
      <c r="B11" s="606" t="s">
        <v>613</v>
      </c>
      <c r="C11" s="607"/>
      <c r="D11" s="275"/>
      <c r="E11" s="271" t="s">
        <v>614</v>
      </c>
      <c r="F11" s="265">
        <v>5</v>
      </c>
      <c r="G11" s="265">
        <v>5</v>
      </c>
      <c r="H11" s="265">
        <v>5</v>
      </c>
      <c r="I11" s="265">
        <v>4</v>
      </c>
      <c r="J11" s="265">
        <v>4</v>
      </c>
      <c r="K11" s="265">
        <v>4</v>
      </c>
      <c r="L11" s="265">
        <v>5</v>
      </c>
      <c r="M11" s="274">
        <v>4</v>
      </c>
      <c r="N11" s="265">
        <v>3</v>
      </c>
      <c r="O11" s="265">
        <v>3</v>
      </c>
    </row>
    <row r="12" spans="1:15" ht="45" customHeight="1">
      <c r="A12" s="269"/>
      <c r="B12" s="608"/>
      <c r="C12" s="609"/>
      <c r="D12" s="276"/>
      <c r="E12" s="271" t="s">
        <v>89</v>
      </c>
      <c r="F12" s="265">
        <v>5</v>
      </c>
      <c r="G12" s="265">
        <v>5</v>
      </c>
      <c r="H12" s="265">
        <v>3</v>
      </c>
      <c r="I12" s="265">
        <v>5</v>
      </c>
      <c r="J12" s="265">
        <v>5</v>
      </c>
      <c r="K12" s="265">
        <v>5</v>
      </c>
      <c r="L12" s="265">
        <v>5</v>
      </c>
      <c r="M12" s="274">
        <v>4</v>
      </c>
      <c r="N12" s="265">
        <v>4</v>
      </c>
      <c r="O12" s="265">
        <v>5</v>
      </c>
    </row>
    <row r="13" spans="1:15" ht="45" customHeight="1">
      <c r="A13" s="604">
        <v>11</v>
      </c>
      <c r="B13" s="606" t="s">
        <v>90</v>
      </c>
      <c r="C13" s="607"/>
      <c r="D13" s="277" t="s">
        <v>91</v>
      </c>
      <c r="E13" s="271" t="s">
        <v>92</v>
      </c>
      <c r="F13" s="265">
        <v>5</v>
      </c>
      <c r="G13" s="265">
        <v>4</v>
      </c>
      <c r="H13" s="265">
        <v>4</v>
      </c>
      <c r="I13" s="265">
        <v>4</v>
      </c>
      <c r="J13" s="265">
        <v>3</v>
      </c>
      <c r="K13" s="265">
        <v>2</v>
      </c>
      <c r="L13" s="265">
        <v>2</v>
      </c>
      <c r="M13" s="274">
        <v>2</v>
      </c>
      <c r="N13" s="265">
        <v>3</v>
      </c>
      <c r="O13" s="265">
        <v>2</v>
      </c>
    </row>
    <row r="14" spans="1:15" ht="45" customHeight="1">
      <c r="A14" s="605"/>
      <c r="B14" s="608"/>
      <c r="C14" s="609"/>
      <c r="D14" s="277" t="s">
        <v>93</v>
      </c>
      <c r="E14" s="271" t="s">
        <v>94</v>
      </c>
      <c r="F14" s="265">
        <v>5</v>
      </c>
      <c r="G14" s="265">
        <v>4</v>
      </c>
      <c r="H14" s="265">
        <v>3</v>
      </c>
      <c r="I14" s="265">
        <v>3</v>
      </c>
      <c r="J14" s="265">
        <v>3</v>
      </c>
      <c r="K14" s="265">
        <v>3</v>
      </c>
      <c r="L14" s="265">
        <v>2</v>
      </c>
      <c r="M14" s="274">
        <v>3</v>
      </c>
      <c r="N14" s="265">
        <v>3</v>
      </c>
      <c r="O14" s="265">
        <v>3</v>
      </c>
    </row>
    <row r="15" spans="1:15" ht="45" customHeight="1" thickBot="1">
      <c r="A15" s="605"/>
      <c r="B15" s="608"/>
      <c r="C15" s="609"/>
      <c r="D15" s="278" t="s">
        <v>95</v>
      </c>
      <c r="E15" s="279" t="s">
        <v>147</v>
      </c>
      <c r="F15" s="347">
        <v>4</v>
      </c>
      <c r="G15" s="347">
        <v>5</v>
      </c>
      <c r="H15" s="347">
        <v>3</v>
      </c>
      <c r="I15" s="347">
        <v>4</v>
      </c>
      <c r="J15" s="347">
        <v>3</v>
      </c>
      <c r="K15" s="347">
        <v>3</v>
      </c>
      <c r="L15" s="347">
        <v>2</v>
      </c>
      <c r="M15" s="348">
        <v>3</v>
      </c>
      <c r="N15" s="347">
        <v>3</v>
      </c>
      <c r="O15" s="347">
        <v>3</v>
      </c>
    </row>
    <row r="16" spans="1:15" ht="45" customHeight="1">
      <c r="A16" s="610" t="s">
        <v>698</v>
      </c>
      <c r="B16" s="611"/>
      <c r="C16" s="611"/>
      <c r="D16" s="611"/>
      <c r="E16" s="611"/>
      <c r="F16" s="349">
        <f t="shared" ref="F16:O16" si="0">SUM(F7:F15)</f>
        <v>43</v>
      </c>
      <c r="G16" s="349">
        <f t="shared" si="0"/>
        <v>42</v>
      </c>
      <c r="H16" s="349">
        <f t="shared" si="0"/>
        <v>38</v>
      </c>
      <c r="I16" s="349">
        <f t="shared" si="0"/>
        <v>38</v>
      </c>
      <c r="J16" s="349">
        <f t="shared" si="0"/>
        <v>36</v>
      </c>
      <c r="K16" s="349">
        <f t="shared" si="0"/>
        <v>35</v>
      </c>
      <c r="L16" s="349">
        <f t="shared" si="0"/>
        <v>35</v>
      </c>
      <c r="M16" s="349">
        <f t="shared" si="0"/>
        <v>34</v>
      </c>
      <c r="N16" s="349">
        <f t="shared" si="0"/>
        <v>34</v>
      </c>
      <c r="O16" s="350">
        <f t="shared" si="0"/>
        <v>34</v>
      </c>
    </row>
    <row r="17" spans="1:15" s="375" customFormat="1" ht="45" customHeight="1" thickBot="1">
      <c r="A17" s="612" t="s">
        <v>286</v>
      </c>
      <c r="B17" s="613"/>
      <c r="C17" s="613"/>
      <c r="D17" s="613"/>
      <c r="E17" s="613"/>
      <c r="F17" s="397">
        <v>1</v>
      </c>
      <c r="G17" s="397">
        <v>2</v>
      </c>
      <c r="H17" s="397">
        <v>3</v>
      </c>
      <c r="I17" s="397">
        <v>4</v>
      </c>
      <c r="J17" s="397">
        <v>5</v>
      </c>
      <c r="K17" s="397">
        <v>6</v>
      </c>
      <c r="L17" s="397">
        <v>7</v>
      </c>
      <c r="M17" s="401">
        <v>8</v>
      </c>
      <c r="N17" s="402">
        <v>9</v>
      </c>
      <c r="O17" s="398">
        <v>10</v>
      </c>
    </row>
    <row r="18" spans="1:15" ht="14.25" customHeight="1" thickTop="1">
      <c r="M18" s="280"/>
      <c r="N18" s="263"/>
    </row>
    <row r="19" spans="1:15" ht="14.25" customHeight="1">
      <c r="M19" s="280"/>
      <c r="N19" s="263"/>
    </row>
    <row r="20" spans="1:15" ht="14.25" customHeight="1">
      <c r="G20" s="263"/>
      <c r="I20" s="263"/>
      <c r="M20" s="280"/>
    </row>
    <row r="21" spans="1:15" ht="14.25" customHeight="1">
      <c r="G21" s="263"/>
      <c r="I21" s="263"/>
      <c r="M21" s="280"/>
    </row>
    <row r="22" spans="1:15" ht="14.25" customHeight="1">
      <c r="G22" s="263"/>
      <c r="I22" s="263"/>
      <c r="M22" s="280"/>
    </row>
    <row r="23" spans="1:15" ht="14.25" customHeight="1">
      <c r="G23" s="263"/>
      <c r="I23" s="263"/>
      <c r="M23" s="280"/>
    </row>
    <row r="24" spans="1:15" ht="14.25" customHeight="1">
      <c r="G24" s="263"/>
      <c r="I24" s="263"/>
      <c r="M24" s="280"/>
    </row>
    <row r="25" spans="1:15" ht="14.25" customHeight="1">
      <c r="G25" s="263"/>
      <c r="I25" s="263"/>
      <c r="M25" s="280"/>
    </row>
    <row r="26" spans="1:15" ht="14.25" customHeight="1">
      <c r="G26" s="263"/>
      <c r="I26" s="263"/>
      <c r="M26" s="280"/>
    </row>
    <row r="27" spans="1:15" ht="14.25" customHeight="1">
      <c r="G27" s="263"/>
      <c r="I27" s="263"/>
      <c r="M27" s="280"/>
    </row>
    <row r="28" spans="1:15" ht="14.25" customHeight="1">
      <c r="G28" s="263"/>
      <c r="I28" s="263"/>
      <c r="M28" s="280"/>
    </row>
    <row r="29" spans="1:15" ht="14.25" customHeight="1">
      <c r="G29" s="263"/>
      <c r="I29" s="263"/>
      <c r="M29" s="280"/>
    </row>
    <row r="30" spans="1:15" ht="14.25" customHeight="1">
      <c r="G30" s="263"/>
      <c r="I30" s="263"/>
      <c r="M30" s="280"/>
    </row>
    <row r="31" spans="1:15" ht="14.25" customHeight="1">
      <c r="F31" s="263"/>
      <c r="G31" s="263"/>
      <c r="I31" s="263"/>
      <c r="M31" s="280"/>
    </row>
    <row r="32" spans="1:15" ht="14.25" customHeight="1">
      <c r="F32" s="263"/>
      <c r="G32" s="263"/>
      <c r="I32" s="263"/>
      <c r="M32" s="280"/>
    </row>
    <row r="33" spans="13:14" ht="14.25" customHeight="1">
      <c r="M33" s="280"/>
      <c r="N33" s="263"/>
    </row>
    <row r="34" spans="13:14" ht="14.25" customHeight="1">
      <c r="M34" s="280"/>
      <c r="N34" s="263"/>
    </row>
    <row r="35" spans="13:14" ht="14.25" customHeight="1">
      <c r="M35" s="280"/>
      <c r="N35" s="263"/>
    </row>
    <row r="36" spans="13:14" ht="14.25" customHeight="1">
      <c r="M36" s="280"/>
      <c r="N36" s="263"/>
    </row>
    <row r="37" spans="13:14" ht="14.25" customHeight="1">
      <c r="M37" s="280"/>
      <c r="N37" s="263"/>
    </row>
    <row r="38" spans="13:14" ht="14.25" customHeight="1">
      <c r="M38" s="280"/>
      <c r="N38" s="263"/>
    </row>
    <row r="39" spans="13:14" ht="14.25" customHeight="1">
      <c r="M39" s="280"/>
      <c r="N39" s="263"/>
    </row>
    <row r="40" spans="13:14" ht="14.25" customHeight="1">
      <c r="M40" s="280"/>
      <c r="N40" s="263"/>
    </row>
    <row r="41" spans="13:14" ht="14.25" customHeight="1">
      <c r="M41" s="280"/>
      <c r="N41" s="263"/>
    </row>
    <row r="42" spans="13:14" ht="14.25" customHeight="1">
      <c r="M42" s="280"/>
      <c r="N42" s="263"/>
    </row>
    <row r="43" spans="13:14" ht="14.25" customHeight="1">
      <c r="M43" s="280"/>
      <c r="N43" s="263"/>
    </row>
    <row r="44" spans="13:14" ht="14.25" customHeight="1">
      <c r="M44" s="280"/>
      <c r="N44" s="263"/>
    </row>
    <row r="45" spans="13:14" ht="14.25" customHeight="1">
      <c r="M45" s="280"/>
      <c r="N45" s="263"/>
    </row>
    <row r="46" spans="13:14" ht="14.25" customHeight="1">
      <c r="M46" s="280"/>
      <c r="N46" s="263"/>
    </row>
    <row r="47" spans="13:14" ht="14.25" customHeight="1">
      <c r="M47" s="280"/>
      <c r="N47" s="263"/>
    </row>
    <row r="48" spans="13:14" ht="14.25" customHeight="1">
      <c r="M48" s="280"/>
      <c r="N48" s="263"/>
    </row>
    <row r="49" spans="13:14" ht="14.25" customHeight="1">
      <c r="M49" s="280"/>
      <c r="N49" s="263"/>
    </row>
    <row r="50" spans="13:14" ht="14.25" customHeight="1">
      <c r="M50" s="280"/>
      <c r="N50" s="263"/>
    </row>
    <row r="51" spans="13:14" ht="14.25" customHeight="1">
      <c r="M51" s="280"/>
      <c r="N51" s="263"/>
    </row>
    <row r="52" spans="13:14" ht="14.25" customHeight="1">
      <c r="M52" s="280"/>
      <c r="N52" s="263"/>
    </row>
    <row r="53" spans="13:14" ht="14.25" customHeight="1">
      <c r="M53" s="280"/>
      <c r="N53" s="263"/>
    </row>
    <row r="54" spans="13:14" ht="14.25" customHeight="1">
      <c r="M54" s="280"/>
      <c r="N54" s="263"/>
    </row>
    <row r="55" spans="13:14" ht="14.25" customHeight="1">
      <c r="M55" s="280"/>
      <c r="N55" s="263"/>
    </row>
    <row r="56" spans="13:14" ht="14.25" customHeight="1">
      <c r="M56" s="280"/>
      <c r="N56" s="263"/>
    </row>
    <row r="57" spans="13:14" ht="14.25" customHeight="1">
      <c r="M57" s="280"/>
      <c r="N57" s="263"/>
    </row>
    <row r="58" spans="13:14" ht="14.25" customHeight="1">
      <c r="M58" s="280"/>
      <c r="N58" s="263"/>
    </row>
    <row r="59" spans="13:14" ht="14.25" customHeight="1">
      <c r="M59" s="280"/>
      <c r="N59" s="263"/>
    </row>
    <row r="60" spans="13:14" ht="14.25" customHeight="1">
      <c r="M60" s="280"/>
      <c r="N60" s="263"/>
    </row>
    <row r="61" spans="13:14" ht="14.25" customHeight="1">
      <c r="M61" s="280"/>
      <c r="N61" s="263"/>
    </row>
    <row r="62" spans="13:14" ht="14.25" customHeight="1">
      <c r="M62" s="280"/>
      <c r="N62" s="263"/>
    </row>
    <row r="63" spans="13:14" ht="14.25" customHeight="1">
      <c r="M63" s="280"/>
      <c r="N63" s="263"/>
    </row>
    <row r="64" spans="13:14" ht="14.25" customHeight="1">
      <c r="M64" s="280"/>
      <c r="N64" s="263"/>
    </row>
    <row r="65" spans="13:14" ht="14.25" customHeight="1">
      <c r="M65" s="280"/>
      <c r="N65" s="263"/>
    </row>
    <row r="66" spans="13:14" ht="14.25" customHeight="1">
      <c r="M66" s="280"/>
      <c r="N66" s="263"/>
    </row>
    <row r="67" spans="13:14" ht="14.25" customHeight="1">
      <c r="M67" s="280"/>
      <c r="N67" s="263"/>
    </row>
    <row r="68" spans="13:14" ht="14.25" customHeight="1">
      <c r="M68" s="280"/>
      <c r="N68" s="263"/>
    </row>
    <row r="69" spans="13:14" ht="14.25" customHeight="1">
      <c r="M69" s="280"/>
      <c r="N69" s="263"/>
    </row>
    <row r="70" spans="13:14" ht="14.25" customHeight="1">
      <c r="M70" s="280"/>
      <c r="N70" s="263"/>
    </row>
    <row r="71" spans="13:14" ht="14.25" customHeight="1">
      <c r="M71" s="280"/>
      <c r="N71" s="263"/>
    </row>
    <row r="72" spans="13:14" ht="14.25" customHeight="1">
      <c r="M72" s="280"/>
      <c r="N72" s="263"/>
    </row>
    <row r="73" spans="13:14" ht="14.25" customHeight="1">
      <c r="M73" s="280"/>
      <c r="N73" s="263"/>
    </row>
    <row r="74" spans="13:14" ht="14.25" customHeight="1">
      <c r="M74" s="280"/>
      <c r="N74" s="263"/>
    </row>
    <row r="75" spans="13:14" ht="14.25" customHeight="1">
      <c r="M75" s="280"/>
      <c r="N75" s="263"/>
    </row>
    <row r="76" spans="13:14" ht="14.25" customHeight="1">
      <c r="M76" s="280"/>
      <c r="N76" s="263"/>
    </row>
    <row r="77" spans="13:14" ht="14.25" customHeight="1">
      <c r="M77" s="280"/>
      <c r="N77" s="263"/>
    </row>
    <row r="78" spans="13:14" ht="14.25" customHeight="1">
      <c r="M78" s="280"/>
      <c r="N78" s="263"/>
    </row>
    <row r="79" spans="13:14" ht="14.25" customHeight="1">
      <c r="M79" s="280"/>
      <c r="N79" s="263"/>
    </row>
    <row r="80" spans="13:14" ht="14.25" customHeight="1">
      <c r="M80" s="280"/>
      <c r="N80" s="263"/>
    </row>
    <row r="81" spans="13:14" ht="14.25" customHeight="1">
      <c r="M81" s="280"/>
      <c r="N81" s="263"/>
    </row>
    <row r="82" spans="13:14" ht="14.25" customHeight="1">
      <c r="M82" s="280"/>
      <c r="N82" s="263"/>
    </row>
    <row r="83" spans="13:14" ht="14.25" customHeight="1">
      <c r="M83" s="280"/>
      <c r="N83" s="263"/>
    </row>
    <row r="84" spans="13:14" ht="14.25" customHeight="1">
      <c r="M84" s="280"/>
      <c r="N84" s="263"/>
    </row>
    <row r="85" spans="13:14" ht="14.25" customHeight="1">
      <c r="M85" s="280"/>
      <c r="N85" s="263"/>
    </row>
    <row r="86" spans="13:14" ht="14.25" customHeight="1">
      <c r="M86" s="280"/>
      <c r="N86" s="263"/>
    </row>
    <row r="87" spans="13:14" ht="14.25" customHeight="1">
      <c r="M87" s="280"/>
      <c r="N87" s="263"/>
    </row>
    <row r="88" spans="13:14" ht="14.25" customHeight="1">
      <c r="M88" s="280"/>
      <c r="N88" s="263"/>
    </row>
    <row r="89" spans="13:14" ht="14.25" customHeight="1">
      <c r="M89" s="280"/>
      <c r="N89" s="263"/>
    </row>
    <row r="90" spans="13:14" ht="14.25" customHeight="1">
      <c r="M90" s="280"/>
      <c r="N90" s="263"/>
    </row>
    <row r="91" spans="13:14" ht="14.25" customHeight="1">
      <c r="M91" s="280"/>
      <c r="N91" s="263"/>
    </row>
    <row r="92" spans="13:14" ht="14.25" customHeight="1">
      <c r="M92" s="280"/>
      <c r="N92" s="263"/>
    </row>
    <row r="93" spans="13:14" ht="14.25" customHeight="1">
      <c r="M93" s="280"/>
      <c r="N93" s="263"/>
    </row>
    <row r="94" spans="13:14" ht="14.25" customHeight="1">
      <c r="M94" s="280"/>
      <c r="N94" s="263"/>
    </row>
    <row r="95" spans="13:14" ht="14.25" customHeight="1">
      <c r="M95" s="280"/>
      <c r="N95" s="263"/>
    </row>
    <row r="96" spans="13:14" ht="14.25" customHeight="1">
      <c r="M96" s="280"/>
      <c r="N96" s="263"/>
    </row>
    <row r="97" spans="13:14" ht="14.25" customHeight="1">
      <c r="M97" s="280"/>
      <c r="N97" s="263"/>
    </row>
    <row r="98" spans="13:14" ht="14.25" customHeight="1">
      <c r="M98" s="280"/>
      <c r="N98" s="263"/>
    </row>
    <row r="99" spans="13:14" ht="14.25" customHeight="1">
      <c r="M99" s="280"/>
      <c r="N99" s="263"/>
    </row>
    <row r="100" spans="13:14" ht="14.25" customHeight="1">
      <c r="M100" s="280"/>
      <c r="N100" s="263"/>
    </row>
    <row r="101" spans="13:14" ht="14.25" customHeight="1">
      <c r="M101" s="280"/>
      <c r="N101" s="263"/>
    </row>
    <row r="102" spans="13:14" ht="14.25" customHeight="1">
      <c r="M102" s="280"/>
      <c r="N102" s="263"/>
    </row>
    <row r="103" spans="13:14" ht="14.25" customHeight="1">
      <c r="M103" s="280"/>
      <c r="N103" s="263"/>
    </row>
    <row r="104" spans="13:14" ht="14.25" customHeight="1">
      <c r="M104" s="280"/>
      <c r="N104" s="263"/>
    </row>
    <row r="105" spans="13:14" ht="14.25" customHeight="1">
      <c r="M105" s="280"/>
      <c r="N105" s="263"/>
    </row>
    <row r="106" spans="13:14" ht="14.25" customHeight="1">
      <c r="M106" s="280"/>
      <c r="N106" s="263"/>
    </row>
    <row r="107" spans="13:14" ht="14.25" customHeight="1">
      <c r="M107" s="280"/>
      <c r="N107" s="263"/>
    </row>
    <row r="108" spans="13:14" ht="14.25" customHeight="1">
      <c r="M108" s="280"/>
      <c r="N108" s="263"/>
    </row>
    <row r="109" spans="13:14" ht="14.25" customHeight="1">
      <c r="M109" s="280"/>
      <c r="N109" s="263"/>
    </row>
    <row r="110" spans="13:14" ht="14.25" customHeight="1">
      <c r="M110" s="280"/>
      <c r="N110" s="263"/>
    </row>
    <row r="111" spans="13:14" ht="14.25" customHeight="1">
      <c r="M111" s="280"/>
      <c r="N111" s="263"/>
    </row>
    <row r="112" spans="13:14" ht="14.25" customHeight="1">
      <c r="M112" s="280"/>
      <c r="N112" s="263"/>
    </row>
    <row r="113" spans="13:14" ht="14.25" customHeight="1">
      <c r="M113" s="280"/>
      <c r="N113" s="263"/>
    </row>
    <row r="114" spans="13:14" ht="14.25" customHeight="1">
      <c r="M114" s="280"/>
      <c r="N114" s="263"/>
    </row>
    <row r="115" spans="13:14" ht="14.25" customHeight="1">
      <c r="M115" s="280"/>
      <c r="N115" s="263"/>
    </row>
    <row r="116" spans="13:14" ht="14.25" customHeight="1">
      <c r="M116" s="280"/>
      <c r="N116" s="263"/>
    </row>
    <row r="117" spans="13:14" ht="14.25" customHeight="1">
      <c r="M117" s="280"/>
      <c r="N117" s="263"/>
    </row>
    <row r="118" spans="13:14" ht="14.25" customHeight="1">
      <c r="M118" s="280"/>
      <c r="N118" s="263"/>
    </row>
    <row r="119" spans="13:14" ht="14.25" customHeight="1">
      <c r="M119" s="280"/>
      <c r="N119" s="263"/>
    </row>
    <row r="120" spans="13:14" ht="14.25" customHeight="1">
      <c r="M120" s="280"/>
      <c r="N120" s="263"/>
    </row>
    <row r="121" spans="13:14" ht="14.25" customHeight="1">
      <c r="M121" s="280"/>
      <c r="N121" s="263"/>
    </row>
    <row r="122" spans="13:14" ht="14.25" customHeight="1">
      <c r="M122" s="280"/>
      <c r="N122" s="263"/>
    </row>
    <row r="123" spans="13:14" ht="14.25" customHeight="1">
      <c r="M123" s="280"/>
      <c r="N123" s="263"/>
    </row>
    <row r="124" spans="13:14" ht="14.25" customHeight="1">
      <c r="M124" s="280"/>
      <c r="N124" s="263"/>
    </row>
    <row r="125" spans="13:14" ht="14.25" customHeight="1">
      <c r="M125" s="280"/>
      <c r="N125" s="263"/>
    </row>
    <row r="126" spans="13:14" ht="14.25" customHeight="1">
      <c r="M126" s="280"/>
      <c r="N126" s="263"/>
    </row>
    <row r="127" spans="13:14" ht="14.25" customHeight="1">
      <c r="M127" s="280"/>
      <c r="N127" s="263"/>
    </row>
    <row r="128" spans="13:14" ht="14.25" customHeight="1">
      <c r="M128" s="280"/>
      <c r="N128" s="263"/>
    </row>
    <row r="129" spans="13:14" ht="14.25" customHeight="1">
      <c r="M129" s="280"/>
      <c r="N129" s="263"/>
    </row>
    <row r="130" spans="13:14" ht="14.25" customHeight="1">
      <c r="M130" s="280"/>
      <c r="N130" s="263"/>
    </row>
    <row r="131" spans="13:14" ht="14.25" customHeight="1">
      <c r="M131" s="280"/>
      <c r="N131" s="263"/>
    </row>
    <row r="132" spans="13:14" ht="14.25" customHeight="1">
      <c r="M132" s="280"/>
      <c r="N132" s="263"/>
    </row>
    <row r="133" spans="13:14" ht="14.25" customHeight="1">
      <c r="M133" s="280"/>
      <c r="N133" s="263"/>
    </row>
    <row r="134" spans="13:14" ht="14.25" customHeight="1">
      <c r="M134" s="280"/>
      <c r="N134" s="263"/>
    </row>
    <row r="135" spans="13:14" ht="14.25" customHeight="1">
      <c r="M135" s="280"/>
      <c r="N135" s="263"/>
    </row>
    <row r="136" spans="13:14" ht="14.25" customHeight="1">
      <c r="M136" s="280"/>
      <c r="N136" s="263"/>
    </row>
    <row r="137" spans="13:14" ht="14.25" customHeight="1">
      <c r="M137" s="280"/>
      <c r="N137" s="263"/>
    </row>
    <row r="138" spans="13:14" ht="14.25" customHeight="1">
      <c r="M138" s="280"/>
      <c r="N138" s="263"/>
    </row>
    <row r="139" spans="13:14" ht="14.25" customHeight="1">
      <c r="M139" s="280"/>
      <c r="N139" s="263"/>
    </row>
    <row r="140" spans="13:14" ht="14.25" customHeight="1">
      <c r="M140" s="280"/>
      <c r="N140" s="263"/>
    </row>
    <row r="141" spans="13:14" ht="14.25" customHeight="1">
      <c r="M141" s="280"/>
      <c r="N141" s="263"/>
    </row>
    <row r="142" spans="13:14" ht="14.25" customHeight="1">
      <c r="M142" s="280"/>
      <c r="N142" s="263"/>
    </row>
    <row r="143" spans="13:14" ht="14.25" customHeight="1">
      <c r="M143" s="280"/>
      <c r="N143" s="263"/>
    </row>
    <row r="144" spans="13:14" ht="14.25" customHeight="1">
      <c r="M144" s="280"/>
      <c r="N144" s="263"/>
    </row>
    <row r="145" spans="13:14" ht="14.25" customHeight="1">
      <c r="M145" s="280"/>
      <c r="N145" s="263"/>
    </row>
    <row r="146" spans="13:14" ht="14.25" customHeight="1">
      <c r="M146" s="280"/>
      <c r="N146" s="263"/>
    </row>
    <row r="147" spans="13:14" ht="14.25" customHeight="1">
      <c r="M147" s="280"/>
      <c r="N147" s="263"/>
    </row>
    <row r="148" spans="13:14" ht="14.25" customHeight="1">
      <c r="M148" s="280"/>
      <c r="N148" s="263"/>
    </row>
    <row r="149" spans="13:14" ht="14.25" customHeight="1">
      <c r="M149" s="280"/>
      <c r="N149" s="263"/>
    </row>
    <row r="150" spans="13:14" ht="14.25" customHeight="1">
      <c r="M150" s="280"/>
      <c r="N150" s="263"/>
    </row>
    <row r="151" spans="13:14" ht="14.25" customHeight="1">
      <c r="M151" s="280"/>
      <c r="N151" s="263"/>
    </row>
    <row r="152" spans="13:14" ht="14.25" customHeight="1">
      <c r="M152" s="280"/>
      <c r="N152" s="263"/>
    </row>
    <row r="153" spans="13:14" ht="14.25" customHeight="1">
      <c r="M153" s="280"/>
      <c r="N153" s="263"/>
    </row>
    <row r="154" spans="13:14" ht="14.25" customHeight="1">
      <c r="M154" s="280"/>
      <c r="N154" s="263"/>
    </row>
    <row r="155" spans="13:14" ht="14.25" customHeight="1">
      <c r="M155" s="280"/>
      <c r="N155" s="263"/>
    </row>
    <row r="156" spans="13:14" ht="14.25" customHeight="1">
      <c r="M156" s="280"/>
      <c r="N156" s="263"/>
    </row>
    <row r="157" spans="13:14" ht="14.25" customHeight="1">
      <c r="M157" s="280"/>
      <c r="N157" s="263"/>
    </row>
    <row r="158" spans="13:14" ht="14.25" customHeight="1">
      <c r="M158" s="280"/>
      <c r="N158" s="263"/>
    </row>
    <row r="159" spans="13:14" ht="14.25" customHeight="1">
      <c r="M159" s="280"/>
      <c r="N159" s="263"/>
    </row>
    <row r="160" spans="13:14" ht="14.25" customHeight="1">
      <c r="M160" s="280"/>
      <c r="N160" s="263"/>
    </row>
    <row r="161" spans="13:14" ht="14.25" customHeight="1">
      <c r="M161" s="280"/>
      <c r="N161" s="263"/>
    </row>
    <row r="162" spans="13:14" ht="14.25" customHeight="1">
      <c r="M162" s="280"/>
      <c r="N162" s="263"/>
    </row>
    <row r="163" spans="13:14" ht="14.25" customHeight="1">
      <c r="M163" s="280"/>
      <c r="N163" s="263"/>
    </row>
    <row r="164" spans="13:14" ht="14.25" customHeight="1">
      <c r="M164" s="280"/>
      <c r="N164" s="263"/>
    </row>
    <row r="165" spans="13:14" ht="14.25" customHeight="1">
      <c r="M165" s="280"/>
      <c r="N165" s="263"/>
    </row>
    <row r="166" spans="13:14" ht="14.25" customHeight="1">
      <c r="M166" s="280"/>
      <c r="N166" s="263"/>
    </row>
    <row r="167" spans="13:14" ht="14.25" customHeight="1">
      <c r="M167" s="280"/>
      <c r="N167" s="263"/>
    </row>
    <row r="168" spans="13:14" ht="14.25" customHeight="1">
      <c r="M168" s="280"/>
      <c r="N168" s="263"/>
    </row>
    <row r="169" spans="13:14" ht="14.25" customHeight="1">
      <c r="M169" s="280"/>
      <c r="N169" s="263"/>
    </row>
    <row r="170" spans="13:14" ht="14.25" customHeight="1">
      <c r="M170" s="280"/>
      <c r="N170" s="263"/>
    </row>
    <row r="171" spans="13:14" ht="14.25" customHeight="1">
      <c r="M171" s="280"/>
      <c r="N171" s="263"/>
    </row>
    <row r="172" spans="13:14" ht="14.25" customHeight="1">
      <c r="M172" s="280"/>
      <c r="N172" s="263"/>
    </row>
    <row r="173" spans="13:14" ht="14.25" customHeight="1">
      <c r="M173" s="280"/>
      <c r="N173" s="263"/>
    </row>
    <row r="174" spans="13:14" ht="14.25" customHeight="1">
      <c r="M174" s="280"/>
      <c r="N174" s="263"/>
    </row>
    <row r="175" spans="13:14" ht="14.25" customHeight="1">
      <c r="M175" s="280"/>
      <c r="N175" s="263"/>
    </row>
    <row r="176" spans="13:14" ht="14.25" customHeight="1">
      <c r="M176" s="280"/>
      <c r="N176" s="263"/>
    </row>
    <row r="177" spans="13:14" ht="14.25" customHeight="1">
      <c r="M177" s="280"/>
      <c r="N177" s="263"/>
    </row>
    <row r="178" spans="13:14" ht="14.25" customHeight="1">
      <c r="M178" s="280"/>
      <c r="N178" s="263"/>
    </row>
    <row r="179" spans="13:14" ht="14.25" customHeight="1">
      <c r="M179" s="280"/>
      <c r="N179" s="263"/>
    </row>
    <row r="180" spans="13:14" ht="14.25" customHeight="1">
      <c r="M180" s="280"/>
      <c r="N180" s="263"/>
    </row>
    <row r="181" spans="13:14" ht="14.25" customHeight="1">
      <c r="M181" s="280"/>
      <c r="N181" s="263"/>
    </row>
    <row r="182" spans="13:14" ht="14.25" customHeight="1">
      <c r="M182" s="280"/>
      <c r="N182" s="263"/>
    </row>
    <row r="183" spans="13:14" ht="14.25" customHeight="1">
      <c r="M183" s="280"/>
      <c r="N183" s="263"/>
    </row>
    <row r="184" spans="13:14" ht="14.25" customHeight="1">
      <c r="M184" s="280"/>
      <c r="N184" s="263"/>
    </row>
    <row r="185" spans="13:14" ht="14.25" customHeight="1">
      <c r="M185" s="280"/>
      <c r="N185" s="263"/>
    </row>
    <row r="186" spans="13:14" ht="14.25" customHeight="1">
      <c r="M186" s="280"/>
      <c r="N186" s="263"/>
    </row>
    <row r="187" spans="13:14" ht="14.25" customHeight="1">
      <c r="M187" s="280"/>
      <c r="N187" s="263"/>
    </row>
    <row r="188" spans="13:14" ht="14.25" customHeight="1">
      <c r="M188" s="280"/>
      <c r="N188" s="263"/>
    </row>
    <row r="189" spans="13:14" ht="14.25" customHeight="1">
      <c r="M189" s="280"/>
      <c r="N189" s="263"/>
    </row>
    <row r="190" spans="13:14" ht="14.25" customHeight="1">
      <c r="M190" s="280"/>
      <c r="N190" s="263"/>
    </row>
    <row r="191" spans="13:14" ht="14.25" customHeight="1">
      <c r="M191" s="280"/>
      <c r="N191" s="263"/>
    </row>
    <row r="192" spans="13:14" ht="14.25" customHeight="1">
      <c r="M192" s="280"/>
      <c r="N192" s="263"/>
    </row>
    <row r="193" spans="13:14" ht="14.25" customHeight="1">
      <c r="M193" s="280"/>
      <c r="N193" s="263"/>
    </row>
    <row r="194" spans="13:14" ht="14.25" customHeight="1">
      <c r="M194" s="280"/>
      <c r="N194" s="263"/>
    </row>
    <row r="195" spans="13:14" ht="14.25" customHeight="1">
      <c r="M195" s="280"/>
      <c r="N195" s="263"/>
    </row>
    <row r="196" spans="13:14" ht="14.25" customHeight="1">
      <c r="M196" s="280"/>
      <c r="N196" s="263"/>
    </row>
    <row r="197" spans="13:14" ht="14.25" customHeight="1">
      <c r="M197" s="280"/>
      <c r="N197" s="263"/>
    </row>
    <row r="198" spans="13:14" ht="14.25" customHeight="1">
      <c r="M198" s="280"/>
      <c r="N198" s="263"/>
    </row>
    <row r="199" spans="13:14" ht="14.25" customHeight="1">
      <c r="M199" s="280"/>
      <c r="N199" s="263"/>
    </row>
    <row r="200" spans="13:14" ht="14.25" customHeight="1">
      <c r="M200" s="280"/>
      <c r="N200" s="263"/>
    </row>
    <row r="201" spans="13:14" ht="14.25" customHeight="1">
      <c r="M201" s="280"/>
      <c r="N201" s="263"/>
    </row>
    <row r="202" spans="13:14" ht="14.25" customHeight="1">
      <c r="M202" s="280"/>
      <c r="N202" s="263"/>
    </row>
    <row r="203" spans="13:14" ht="14.25" customHeight="1">
      <c r="M203" s="280"/>
      <c r="N203" s="263"/>
    </row>
    <row r="204" spans="13:14" ht="14.25" customHeight="1">
      <c r="M204" s="280"/>
      <c r="N204" s="263"/>
    </row>
    <row r="205" spans="13:14" ht="14.25" customHeight="1">
      <c r="M205" s="280"/>
      <c r="N205" s="263"/>
    </row>
    <row r="206" spans="13:14" ht="14.25" customHeight="1">
      <c r="M206" s="280"/>
      <c r="N206" s="263"/>
    </row>
    <row r="207" spans="13:14" ht="14.25" customHeight="1">
      <c r="M207" s="280"/>
      <c r="N207" s="263"/>
    </row>
    <row r="208" spans="13:14" ht="14.25" customHeight="1">
      <c r="M208" s="280"/>
      <c r="N208" s="263"/>
    </row>
    <row r="209" spans="13:14" ht="14.25" customHeight="1">
      <c r="M209" s="280"/>
      <c r="N209" s="263"/>
    </row>
    <row r="210" spans="13:14" ht="14.25" customHeight="1">
      <c r="M210" s="280"/>
      <c r="N210" s="263"/>
    </row>
    <row r="211" spans="13:14" ht="14.25" customHeight="1">
      <c r="M211" s="280"/>
      <c r="N211" s="263"/>
    </row>
    <row r="212" spans="13:14" ht="14.25" customHeight="1">
      <c r="M212" s="280"/>
      <c r="N212" s="263"/>
    </row>
    <row r="213" spans="13:14" ht="14.25" customHeight="1">
      <c r="M213" s="280"/>
      <c r="N213" s="263"/>
    </row>
    <row r="214" spans="13:14" ht="14.25" customHeight="1">
      <c r="M214" s="280"/>
      <c r="N214" s="263"/>
    </row>
    <row r="215" spans="13:14" ht="14.25" customHeight="1">
      <c r="M215" s="280"/>
      <c r="N215" s="263"/>
    </row>
    <row r="216" spans="13:14" ht="14.25" customHeight="1">
      <c r="M216" s="280"/>
      <c r="N216" s="263"/>
    </row>
    <row r="217" spans="13:14" ht="14.25" customHeight="1">
      <c r="M217" s="280"/>
      <c r="N217" s="263"/>
    </row>
    <row r="218" spans="13:14" ht="14.25" customHeight="1">
      <c r="M218" s="280"/>
      <c r="N218" s="263"/>
    </row>
    <row r="219" spans="13:14" ht="14.25" customHeight="1">
      <c r="M219" s="280"/>
      <c r="N219" s="263"/>
    </row>
    <row r="220" spans="13:14" ht="14.25" customHeight="1">
      <c r="M220" s="280"/>
      <c r="N220" s="263"/>
    </row>
    <row r="221" spans="13:14" ht="14.25" customHeight="1">
      <c r="M221" s="280"/>
      <c r="N221" s="263"/>
    </row>
    <row r="222" spans="13:14" ht="14.25" customHeight="1">
      <c r="M222" s="280"/>
      <c r="N222" s="263"/>
    </row>
    <row r="223" spans="13:14" ht="14.25" customHeight="1">
      <c r="M223" s="280"/>
      <c r="N223" s="263"/>
    </row>
    <row r="224" spans="13:14" ht="14.25" customHeight="1">
      <c r="M224" s="280"/>
      <c r="N224" s="263"/>
    </row>
    <row r="225" spans="13:14" ht="14.25" customHeight="1">
      <c r="M225" s="280"/>
      <c r="N225" s="263"/>
    </row>
    <row r="226" spans="13:14" ht="14.25" customHeight="1">
      <c r="M226" s="280"/>
      <c r="N226" s="263"/>
    </row>
    <row r="227" spans="13:14" ht="14.25" customHeight="1">
      <c r="M227" s="280"/>
      <c r="N227" s="263"/>
    </row>
    <row r="228" spans="13:14" ht="14.25" customHeight="1">
      <c r="M228" s="280"/>
      <c r="N228" s="263"/>
    </row>
    <row r="229" spans="13:14" ht="14.25" customHeight="1">
      <c r="M229" s="280"/>
      <c r="N229" s="263"/>
    </row>
    <row r="230" spans="13:14" ht="14.25" customHeight="1">
      <c r="M230" s="280"/>
      <c r="N230" s="263"/>
    </row>
    <row r="231" spans="13:14" ht="14.25" customHeight="1">
      <c r="M231" s="280"/>
      <c r="N231" s="263"/>
    </row>
    <row r="232" spans="13:14" ht="14.25" customHeight="1">
      <c r="M232" s="280"/>
      <c r="N232" s="263"/>
    </row>
    <row r="233" spans="13:14" ht="14.25" customHeight="1">
      <c r="M233" s="280"/>
      <c r="N233" s="263"/>
    </row>
    <row r="234" spans="13:14" ht="14.25" customHeight="1">
      <c r="M234" s="280"/>
      <c r="N234" s="263"/>
    </row>
    <row r="235" spans="13:14" ht="14.25" customHeight="1">
      <c r="M235" s="280"/>
      <c r="N235" s="263"/>
    </row>
    <row r="236" spans="13:14" ht="14.25" customHeight="1">
      <c r="M236" s="280"/>
      <c r="N236" s="263"/>
    </row>
    <row r="237" spans="13:14" ht="14.25" customHeight="1">
      <c r="M237" s="280"/>
      <c r="N237" s="263"/>
    </row>
    <row r="238" spans="13:14" ht="14.25" customHeight="1">
      <c r="M238" s="280"/>
      <c r="N238" s="263"/>
    </row>
    <row r="239" spans="13:14" ht="14.25" customHeight="1">
      <c r="M239" s="280"/>
      <c r="N239" s="263"/>
    </row>
    <row r="240" spans="13:14" ht="14.25" customHeight="1">
      <c r="M240" s="280"/>
      <c r="N240" s="263"/>
    </row>
    <row r="241" spans="13:14" ht="14.25" customHeight="1">
      <c r="M241" s="280"/>
      <c r="N241" s="263"/>
    </row>
    <row r="242" spans="13:14" ht="14.25" customHeight="1">
      <c r="M242" s="280"/>
      <c r="N242" s="263"/>
    </row>
    <row r="243" spans="13:14" ht="14.25" customHeight="1">
      <c r="M243" s="280"/>
      <c r="N243" s="263"/>
    </row>
    <row r="244" spans="13:14" ht="14.25" customHeight="1">
      <c r="M244" s="280"/>
      <c r="N244" s="263"/>
    </row>
    <row r="245" spans="13:14" ht="14.25" customHeight="1">
      <c r="M245" s="280"/>
      <c r="N245" s="263"/>
    </row>
    <row r="246" spans="13:14" ht="14.25" customHeight="1">
      <c r="M246" s="280"/>
      <c r="N246" s="263"/>
    </row>
    <row r="247" spans="13:14" ht="14.25" customHeight="1">
      <c r="M247" s="280"/>
      <c r="N247" s="263"/>
    </row>
    <row r="248" spans="13:14" ht="14.25" customHeight="1">
      <c r="M248" s="280"/>
      <c r="N248" s="263"/>
    </row>
    <row r="249" spans="13:14" ht="14.25" customHeight="1">
      <c r="M249" s="280"/>
      <c r="N249" s="263"/>
    </row>
    <row r="250" spans="13:14" ht="14.25" customHeight="1">
      <c r="M250" s="280"/>
      <c r="N250" s="263"/>
    </row>
    <row r="251" spans="13:14" ht="14.25" customHeight="1">
      <c r="M251" s="280"/>
      <c r="N251" s="263"/>
    </row>
    <row r="252" spans="13:14" ht="14.25" customHeight="1">
      <c r="M252" s="280"/>
      <c r="N252" s="263"/>
    </row>
    <row r="253" spans="13:14" ht="14.25" customHeight="1">
      <c r="M253" s="280"/>
      <c r="N253" s="263"/>
    </row>
    <row r="254" spans="13:14" ht="14.25" customHeight="1">
      <c r="M254" s="280"/>
      <c r="N254" s="263"/>
    </row>
    <row r="255" spans="13:14" ht="14.25" customHeight="1">
      <c r="M255" s="280"/>
      <c r="N255" s="263"/>
    </row>
    <row r="256" spans="13:14" ht="14.25" customHeight="1">
      <c r="M256" s="280"/>
      <c r="N256" s="263"/>
    </row>
    <row r="257" spans="13:14" ht="14.25" customHeight="1">
      <c r="M257" s="280"/>
      <c r="N257" s="263"/>
    </row>
    <row r="258" spans="13:14" ht="14.25" customHeight="1">
      <c r="M258" s="280"/>
      <c r="N258" s="263"/>
    </row>
    <row r="259" spans="13:14" ht="14.25" customHeight="1">
      <c r="M259" s="280"/>
      <c r="N259" s="263"/>
    </row>
    <row r="260" spans="13:14" ht="14.25" customHeight="1">
      <c r="M260" s="280"/>
      <c r="N260" s="263"/>
    </row>
    <row r="261" spans="13:14" ht="14.25" customHeight="1">
      <c r="M261" s="280"/>
      <c r="N261" s="263"/>
    </row>
    <row r="262" spans="13:14" ht="14.25" customHeight="1">
      <c r="M262" s="280"/>
      <c r="N262" s="263"/>
    </row>
    <row r="263" spans="13:14" ht="14.25" customHeight="1">
      <c r="M263" s="280"/>
      <c r="N263" s="263"/>
    </row>
    <row r="264" spans="13:14" ht="14.25" customHeight="1">
      <c r="M264" s="280"/>
      <c r="N264" s="263"/>
    </row>
    <row r="265" spans="13:14" ht="14.25" customHeight="1">
      <c r="M265" s="280"/>
      <c r="N265" s="263"/>
    </row>
    <row r="266" spans="13:14" ht="14.25" customHeight="1">
      <c r="M266" s="280"/>
      <c r="N266" s="263"/>
    </row>
    <row r="267" spans="13:14" ht="14.25" customHeight="1">
      <c r="M267" s="280"/>
      <c r="N267" s="263"/>
    </row>
    <row r="268" spans="13:14" ht="14.25" customHeight="1">
      <c r="M268" s="280"/>
      <c r="N268" s="263"/>
    </row>
    <row r="269" spans="13:14" ht="14.25" customHeight="1">
      <c r="M269" s="280"/>
      <c r="N269" s="263"/>
    </row>
    <row r="270" spans="13:14" ht="14.25" customHeight="1">
      <c r="M270" s="280"/>
      <c r="N270" s="263"/>
    </row>
    <row r="271" spans="13:14" ht="14.25" customHeight="1">
      <c r="M271" s="280"/>
      <c r="N271" s="263"/>
    </row>
    <row r="272" spans="13:14" ht="14.25" customHeight="1">
      <c r="M272" s="280"/>
      <c r="N272" s="263"/>
    </row>
    <row r="273" spans="13:14" ht="14.25" customHeight="1">
      <c r="M273" s="280"/>
      <c r="N273" s="263"/>
    </row>
    <row r="274" spans="13:14" ht="14.25" customHeight="1">
      <c r="M274" s="280"/>
      <c r="N274" s="263"/>
    </row>
    <row r="275" spans="13:14" ht="14.25" customHeight="1">
      <c r="M275" s="280"/>
      <c r="N275" s="263"/>
    </row>
    <row r="276" spans="13:14" ht="14.25" customHeight="1">
      <c r="M276" s="280"/>
      <c r="N276" s="263"/>
    </row>
    <row r="277" spans="13:14" ht="14.25" customHeight="1">
      <c r="M277" s="280"/>
      <c r="N277" s="263"/>
    </row>
    <row r="278" spans="13:14" ht="14.25" customHeight="1">
      <c r="M278" s="280"/>
      <c r="N278" s="263"/>
    </row>
    <row r="279" spans="13:14" ht="14.25" customHeight="1">
      <c r="M279" s="280"/>
      <c r="N279" s="263"/>
    </row>
    <row r="280" spans="13:14" ht="14.25" customHeight="1">
      <c r="M280" s="280"/>
      <c r="N280" s="263"/>
    </row>
    <row r="281" spans="13:14" ht="14.25" customHeight="1">
      <c r="M281" s="280"/>
      <c r="N281" s="263"/>
    </row>
    <row r="282" spans="13:14" ht="14.25" customHeight="1">
      <c r="M282" s="280"/>
      <c r="N282" s="263"/>
    </row>
    <row r="283" spans="13:14" ht="14.25" customHeight="1">
      <c r="M283" s="280"/>
      <c r="N283" s="263"/>
    </row>
    <row r="284" spans="13:14" ht="14.25" customHeight="1">
      <c r="M284" s="280"/>
      <c r="N284" s="263"/>
    </row>
    <row r="285" spans="13:14" ht="14.25" customHeight="1">
      <c r="M285" s="280"/>
      <c r="N285" s="263"/>
    </row>
    <row r="286" spans="13:14" ht="14.25" customHeight="1">
      <c r="M286" s="280"/>
      <c r="N286" s="263"/>
    </row>
    <row r="287" spans="13:14" ht="14.25" customHeight="1">
      <c r="M287" s="280"/>
      <c r="N287" s="263"/>
    </row>
    <row r="288" spans="13:14" ht="14.25" customHeight="1">
      <c r="M288" s="280"/>
      <c r="N288" s="263"/>
    </row>
    <row r="289" spans="13:14" ht="14.25" customHeight="1">
      <c r="M289" s="280"/>
      <c r="N289" s="263"/>
    </row>
    <row r="290" spans="13:14" ht="14.25" customHeight="1">
      <c r="M290" s="280"/>
      <c r="N290" s="263"/>
    </row>
    <row r="291" spans="13:14" ht="14.25" customHeight="1">
      <c r="M291" s="280"/>
      <c r="N291" s="263"/>
    </row>
    <row r="292" spans="13:14" ht="14.25" customHeight="1">
      <c r="M292" s="280"/>
      <c r="N292" s="263"/>
    </row>
    <row r="293" spans="13:14" ht="14.25" customHeight="1">
      <c r="M293" s="280"/>
      <c r="N293" s="263"/>
    </row>
    <row r="294" spans="13:14" ht="14.25" customHeight="1">
      <c r="M294" s="280"/>
      <c r="N294" s="263"/>
    </row>
    <row r="295" spans="13:14" ht="14.25" customHeight="1">
      <c r="M295" s="280"/>
      <c r="N295" s="263"/>
    </row>
    <row r="296" spans="13:14" ht="14.25" customHeight="1">
      <c r="M296" s="280"/>
      <c r="N296" s="263"/>
    </row>
    <row r="297" spans="13:14" ht="14.25" customHeight="1">
      <c r="M297" s="280"/>
      <c r="N297" s="263"/>
    </row>
    <row r="298" spans="13:14" ht="14.25" customHeight="1">
      <c r="M298" s="280"/>
      <c r="N298" s="263"/>
    </row>
    <row r="299" spans="13:14" ht="14.25" customHeight="1">
      <c r="M299" s="280"/>
      <c r="N299" s="263"/>
    </row>
    <row r="300" spans="13:14" ht="14.25" customHeight="1">
      <c r="M300" s="280"/>
      <c r="N300" s="263"/>
    </row>
    <row r="301" spans="13:14" ht="14.25" customHeight="1">
      <c r="M301" s="280"/>
      <c r="N301" s="263"/>
    </row>
    <row r="302" spans="13:14" ht="14.25" customHeight="1">
      <c r="M302" s="280"/>
      <c r="N302" s="263"/>
    </row>
    <row r="303" spans="13:14" ht="14.25" customHeight="1">
      <c r="M303" s="280"/>
      <c r="N303" s="263"/>
    </row>
    <row r="304" spans="13:14" ht="14.25" customHeight="1">
      <c r="M304" s="280"/>
      <c r="N304" s="263"/>
    </row>
    <row r="305" spans="13:14" ht="14.25" customHeight="1">
      <c r="M305" s="280"/>
      <c r="N305" s="263"/>
    </row>
    <row r="306" spans="13:14" ht="14.25" customHeight="1">
      <c r="M306" s="280"/>
      <c r="N306" s="263"/>
    </row>
    <row r="307" spans="13:14" ht="14.25" customHeight="1">
      <c r="M307" s="280"/>
      <c r="N307" s="263"/>
    </row>
    <row r="308" spans="13:14" ht="14.25" customHeight="1">
      <c r="M308" s="280"/>
      <c r="N308" s="263"/>
    </row>
    <row r="309" spans="13:14" ht="14.25" customHeight="1">
      <c r="M309" s="280"/>
      <c r="N309" s="263"/>
    </row>
    <row r="310" spans="13:14" ht="14.25" customHeight="1">
      <c r="M310" s="280"/>
      <c r="N310" s="263"/>
    </row>
    <row r="311" spans="13:14" ht="14.25" customHeight="1">
      <c r="M311" s="280"/>
      <c r="N311" s="263"/>
    </row>
    <row r="312" spans="13:14" ht="14.25" customHeight="1">
      <c r="M312" s="280"/>
      <c r="N312" s="263"/>
    </row>
    <row r="313" spans="13:14" ht="14.25" customHeight="1">
      <c r="M313" s="280"/>
      <c r="N313" s="263"/>
    </row>
    <row r="314" spans="13:14" ht="14.25" customHeight="1">
      <c r="M314" s="280"/>
      <c r="N314" s="263"/>
    </row>
    <row r="315" spans="13:14" ht="14.25" customHeight="1">
      <c r="M315" s="280"/>
      <c r="N315" s="263"/>
    </row>
    <row r="316" spans="13:14" ht="14.25" customHeight="1">
      <c r="M316" s="280"/>
      <c r="N316" s="263"/>
    </row>
    <row r="317" spans="13:14" ht="14.25" customHeight="1">
      <c r="M317" s="280"/>
      <c r="N317" s="263"/>
    </row>
    <row r="318" spans="13:14" ht="14.25" customHeight="1">
      <c r="M318" s="280"/>
      <c r="N318" s="263"/>
    </row>
    <row r="319" spans="13:14" ht="14.25" customHeight="1">
      <c r="M319" s="280"/>
      <c r="N319" s="263"/>
    </row>
    <row r="320" spans="13:14" ht="14.25" customHeight="1">
      <c r="M320" s="280"/>
      <c r="N320" s="263"/>
    </row>
    <row r="321" spans="13:14" ht="14.25" customHeight="1">
      <c r="M321" s="280"/>
      <c r="N321" s="263"/>
    </row>
    <row r="322" spans="13:14" ht="14.25" customHeight="1">
      <c r="M322" s="280"/>
      <c r="N322" s="263"/>
    </row>
    <row r="323" spans="13:14" ht="14.25" customHeight="1">
      <c r="M323" s="280"/>
      <c r="N323" s="263"/>
    </row>
    <row r="324" spans="13:14" ht="14.25" customHeight="1">
      <c r="M324" s="280"/>
      <c r="N324" s="263"/>
    </row>
    <row r="325" spans="13:14" ht="14.25" customHeight="1">
      <c r="M325" s="280"/>
      <c r="N325" s="263"/>
    </row>
    <row r="326" spans="13:14" ht="14.25" customHeight="1">
      <c r="M326" s="280"/>
      <c r="N326" s="263"/>
    </row>
    <row r="327" spans="13:14" ht="14.25" customHeight="1">
      <c r="M327" s="280"/>
      <c r="N327" s="263"/>
    </row>
    <row r="328" spans="13:14" ht="14.25" customHeight="1">
      <c r="M328" s="280"/>
      <c r="N328" s="263"/>
    </row>
    <row r="329" spans="13:14" ht="14.25" customHeight="1">
      <c r="M329" s="280"/>
      <c r="N329" s="263"/>
    </row>
    <row r="330" spans="13:14" ht="14.25" customHeight="1">
      <c r="M330" s="280"/>
      <c r="N330" s="263"/>
    </row>
    <row r="331" spans="13:14" ht="14.25" customHeight="1">
      <c r="M331" s="280"/>
      <c r="N331" s="263"/>
    </row>
    <row r="332" spans="13:14" ht="14.25" customHeight="1">
      <c r="M332" s="280"/>
      <c r="N332" s="263"/>
    </row>
    <row r="333" spans="13:14" ht="14.25" customHeight="1">
      <c r="M333" s="280"/>
      <c r="N333" s="263"/>
    </row>
    <row r="334" spans="13:14" ht="14.25" customHeight="1">
      <c r="M334" s="280"/>
      <c r="N334" s="263"/>
    </row>
    <row r="335" spans="13:14" ht="14.25" customHeight="1">
      <c r="M335" s="280"/>
      <c r="N335" s="263"/>
    </row>
    <row r="336" spans="13:14" ht="14.25" customHeight="1">
      <c r="M336" s="280"/>
      <c r="N336" s="263"/>
    </row>
    <row r="337" spans="13:14" ht="14.25" customHeight="1">
      <c r="M337" s="280"/>
      <c r="N337" s="263"/>
    </row>
    <row r="338" spans="13:14" ht="14.25" customHeight="1">
      <c r="M338" s="280"/>
      <c r="N338" s="263"/>
    </row>
    <row r="339" spans="13:14" ht="14.25" customHeight="1">
      <c r="M339" s="280"/>
      <c r="N339" s="263"/>
    </row>
    <row r="340" spans="13:14" ht="14.25" customHeight="1">
      <c r="M340" s="280"/>
      <c r="N340" s="263"/>
    </row>
    <row r="341" spans="13:14" ht="14.25" customHeight="1">
      <c r="M341" s="280"/>
      <c r="N341" s="263"/>
    </row>
    <row r="342" spans="13:14" ht="14.25" customHeight="1">
      <c r="M342" s="280"/>
      <c r="N342" s="263"/>
    </row>
    <row r="343" spans="13:14" ht="14.25" customHeight="1">
      <c r="M343" s="280"/>
      <c r="N343" s="263"/>
    </row>
    <row r="344" spans="13:14" ht="14.25" customHeight="1">
      <c r="M344" s="280"/>
      <c r="N344" s="263"/>
    </row>
    <row r="345" spans="13:14" ht="14.25" customHeight="1">
      <c r="M345" s="280"/>
      <c r="N345" s="263"/>
    </row>
    <row r="346" spans="13:14" ht="14.25" customHeight="1">
      <c r="M346" s="280"/>
      <c r="N346" s="263"/>
    </row>
    <row r="347" spans="13:14" ht="14.25" customHeight="1">
      <c r="M347" s="280"/>
      <c r="N347" s="263"/>
    </row>
    <row r="348" spans="13:14" ht="14.25" customHeight="1">
      <c r="M348" s="280"/>
      <c r="N348" s="263"/>
    </row>
    <row r="349" spans="13:14" ht="14.25" customHeight="1">
      <c r="M349" s="280"/>
      <c r="N349" s="263"/>
    </row>
    <row r="350" spans="13:14" ht="14.25" customHeight="1">
      <c r="M350" s="280"/>
      <c r="N350" s="263"/>
    </row>
    <row r="351" spans="13:14" ht="14.25" customHeight="1">
      <c r="M351" s="280"/>
      <c r="N351" s="263"/>
    </row>
    <row r="352" spans="13:14" ht="14.25" customHeight="1">
      <c r="M352" s="280"/>
      <c r="N352" s="263"/>
    </row>
    <row r="353" spans="13:14" ht="14.25" customHeight="1">
      <c r="M353" s="280"/>
      <c r="N353" s="263"/>
    </row>
    <row r="354" spans="13:14" ht="14.25" customHeight="1">
      <c r="M354" s="280"/>
      <c r="N354" s="263"/>
    </row>
    <row r="355" spans="13:14" ht="14.25" customHeight="1">
      <c r="M355" s="280"/>
      <c r="N355" s="263"/>
    </row>
    <row r="356" spans="13:14" ht="14.25" customHeight="1">
      <c r="M356" s="280"/>
      <c r="N356" s="263"/>
    </row>
    <row r="357" spans="13:14" ht="14.25" customHeight="1">
      <c r="M357" s="280"/>
      <c r="N357" s="263"/>
    </row>
    <row r="358" spans="13:14" ht="14.25" customHeight="1">
      <c r="M358" s="280"/>
      <c r="N358" s="263"/>
    </row>
    <row r="359" spans="13:14" ht="14.25" customHeight="1">
      <c r="M359" s="280"/>
      <c r="N359" s="263"/>
    </row>
    <row r="360" spans="13:14" ht="14.25" customHeight="1">
      <c r="M360" s="280"/>
      <c r="N360" s="263"/>
    </row>
    <row r="361" spans="13:14" ht="14.25" customHeight="1">
      <c r="M361" s="280"/>
      <c r="N361" s="263"/>
    </row>
    <row r="362" spans="13:14" ht="14.25" customHeight="1">
      <c r="M362" s="280"/>
      <c r="N362" s="263"/>
    </row>
    <row r="363" spans="13:14" ht="14.25" customHeight="1">
      <c r="M363" s="280"/>
      <c r="N363" s="263"/>
    </row>
    <row r="364" spans="13:14" ht="14.25" customHeight="1">
      <c r="M364" s="280"/>
      <c r="N364" s="263"/>
    </row>
    <row r="365" spans="13:14" ht="14.25" customHeight="1">
      <c r="M365" s="280"/>
      <c r="N365" s="263"/>
    </row>
    <row r="366" spans="13:14" ht="14.25" customHeight="1">
      <c r="M366" s="280"/>
      <c r="N366" s="263"/>
    </row>
    <row r="367" spans="13:14" ht="14.25" customHeight="1">
      <c r="M367" s="280"/>
      <c r="N367" s="263"/>
    </row>
    <row r="368" spans="13:14" ht="14.25" customHeight="1">
      <c r="M368" s="280"/>
      <c r="N368" s="263"/>
    </row>
    <row r="369" spans="13:14" ht="14.25" customHeight="1">
      <c r="M369" s="280"/>
      <c r="N369" s="263"/>
    </row>
    <row r="370" spans="13:14" ht="14.25" customHeight="1">
      <c r="M370" s="280"/>
      <c r="N370" s="263"/>
    </row>
    <row r="371" spans="13:14" ht="14.25" customHeight="1">
      <c r="M371" s="280"/>
      <c r="N371" s="263"/>
    </row>
    <row r="372" spans="13:14" ht="14.25" customHeight="1">
      <c r="M372" s="280"/>
      <c r="N372" s="263"/>
    </row>
    <row r="373" spans="13:14" ht="14.25" customHeight="1">
      <c r="M373" s="280"/>
      <c r="N373" s="263"/>
    </row>
    <row r="374" spans="13:14" ht="14.25" customHeight="1">
      <c r="M374" s="280"/>
      <c r="N374" s="263"/>
    </row>
    <row r="375" spans="13:14" ht="14.25" customHeight="1">
      <c r="M375" s="280"/>
      <c r="N375" s="263"/>
    </row>
    <row r="376" spans="13:14" ht="14.25" customHeight="1">
      <c r="M376" s="280"/>
      <c r="N376" s="263"/>
    </row>
    <row r="377" spans="13:14" ht="14.25" customHeight="1">
      <c r="M377" s="280"/>
      <c r="N377" s="263"/>
    </row>
    <row r="378" spans="13:14" ht="14.25" customHeight="1">
      <c r="M378" s="280"/>
      <c r="N378" s="263"/>
    </row>
    <row r="379" spans="13:14" ht="14.25" customHeight="1">
      <c r="M379" s="280"/>
      <c r="N379" s="263"/>
    </row>
    <row r="380" spans="13:14" ht="14.25" customHeight="1">
      <c r="M380" s="280"/>
      <c r="N380" s="263"/>
    </row>
    <row r="381" spans="13:14" ht="14.25" customHeight="1">
      <c r="M381" s="280"/>
      <c r="N381" s="263"/>
    </row>
    <row r="382" spans="13:14" ht="14.25" customHeight="1">
      <c r="M382" s="280"/>
      <c r="N382" s="263"/>
    </row>
    <row r="383" spans="13:14" ht="14.25" customHeight="1">
      <c r="M383" s="280"/>
      <c r="N383" s="263"/>
    </row>
    <row r="384" spans="13:14" ht="14.25" customHeight="1">
      <c r="M384" s="280"/>
      <c r="N384" s="263"/>
    </row>
    <row r="385" spans="13:14" ht="14.25" customHeight="1">
      <c r="M385" s="280"/>
      <c r="N385" s="263"/>
    </row>
    <row r="386" spans="13:14" ht="14.25" customHeight="1">
      <c r="M386" s="280"/>
      <c r="N386" s="263"/>
    </row>
    <row r="387" spans="13:14" ht="14.25" customHeight="1">
      <c r="M387" s="280"/>
      <c r="N387" s="263"/>
    </row>
    <row r="388" spans="13:14" ht="14.25" customHeight="1">
      <c r="M388" s="280"/>
      <c r="N388" s="263"/>
    </row>
    <row r="389" spans="13:14" ht="14.25" customHeight="1">
      <c r="M389" s="280"/>
      <c r="N389" s="263"/>
    </row>
    <row r="390" spans="13:14" ht="14.25" customHeight="1">
      <c r="M390" s="280"/>
      <c r="N390" s="263"/>
    </row>
    <row r="391" spans="13:14" ht="14.25" customHeight="1">
      <c r="M391" s="280"/>
      <c r="N391" s="263"/>
    </row>
    <row r="392" spans="13:14" ht="14.25" customHeight="1">
      <c r="M392" s="280"/>
      <c r="N392" s="263"/>
    </row>
    <row r="393" spans="13:14" ht="14.25" customHeight="1">
      <c r="M393" s="280"/>
      <c r="N393" s="263"/>
    </row>
    <row r="394" spans="13:14" ht="14.25" customHeight="1">
      <c r="M394" s="280"/>
      <c r="N394" s="263"/>
    </row>
    <row r="395" spans="13:14" ht="14.25" customHeight="1">
      <c r="M395" s="280"/>
      <c r="N395" s="263"/>
    </row>
    <row r="396" spans="13:14" ht="14.25" customHeight="1">
      <c r="M396" s="280"/>
      <c r="N396" s="263"/>
    </row>
    <row r="397" spans="13:14" ht="14.25" customHeight="1">
      <c r="M397" s="280"/>
      <c r="N397" s="263"/>
    </row>
    <row r="398" spans="13:14" ht="14.25" customHeight="1">
      <c r="M398" s="280"/>
      <c r="N398" s="263"/>
    </row>
    <row r="399" spans="13:14" ht="14.25" customHeight="1">
      <c r="M399" s="280"/>
      <c r="N399" s="263"/>
    </row>
    <row r="400" spans="13:14" ht="14.25" customHeight="1">
      <c r="M400" s="280"/>
      <c r="N400" s="263"/>
    </row>
    <row r="401" spans="13:14" ht="14.25" customHeight="1">
      <c r="M401" s="280"/>
      <c r="N401" s="263"/>
    </row>
    <row r="402" spans="13:14" ht="14.25" customHeight="1">
      <c r="M402" s="280"/>
      <c r="N402" s="263"/>
    </row>
    <row r="403" spans="13:14" ht="14.25" customHeight="1">
      <c r="M403" s="280"/>
      <c r="N403" s="263"/>
    </row>
    <row r="404" spans="13:14" ht="14.25" customHeight="1">
      <c r="M404" s="280"/>
      <c r="N404" s="263"/>
    </row>
    <row r="405" spans="13:14" ht="14.25" customHeight="1">
      <c r="M405" s="280"/>
      <c r="N405" s="263"/>
    </row>
    <row r="406" spans="13:14" ht="14.25" customHeight="1">
      <c r="M406" s="280"/>
      <c r="N406" s="263"/>
    </row>
    <row r="407" spans="13:14" ht="14.25" customHeight="1">
      <c r="M407" s="280"/>
      <c r="N407" s="263"/>
    </row>
    <row r="408" spans="13:14" ht="14.25" customHeight="1">
      <c r="M408" s="280"/>
      <c r="N408" s="263"/>
    </row>
    <row r="409" spans="13:14" ht="14.25" customHeight="1">
      <c r="M409" s="280"/>
      <c r="N409" s="263"/>
    </row>
    <row r="410" spans="13:14" ht="14.25" customHeight="1">
      <c r="M410" s="280"/>
      <c r="N410" s="263"/>
    </row>
    <row r="411" spans="13:14" ht="14.25" customHeight="1">
      <c r="M411" s="280"/>
      <c r="N411" s="263"/>
    </row>
    <row r="412" spans="13:14" ht="14.25" customHeight="1">
      <c r="M412" s="280"/>
      <c r="N412" s="263"/>
    </row>
    <row r="413" spans="13:14" ht="14.25" customHeight="1">
      <c r="M413" s="280"/>
      <c r="N413" s="263"/>
    </row>
    <row r="414" spans="13:14" ht="14.25" customHeight="1">
      <c r="M414" s="280"/>
      <c r="N414" s="263"/>
    </row>
    <row r="415" spans="13:14" ht="14.25" customHeight="1">
      <c r="M415" s="280"/>
      <c r="N415" s="263"/>
    </row>
    <row r="416" spans="13:14" ht="14.25" customHeight="1">
      <c r="M416" s="280"/>
      <c r="N416" s="263"/>
    </row>
    <row r="417" spans="13:14" ht="14.25" customHeight="1">
      <c r="M417" s="280"/>
      <c r="N417" s="263"/>
    </row>
    <row r="418" spans="13:14" ht="14.25" customHeight="1">
      <c r="M418" s="280"/>
      <c r="N418" s="263"/>
    </row>
    <row r="419" spans="13:14" ht="14.25" customHeight="1">
      <c r="M419" s="280"/>
      <c r="N419" s="263"/>
    </row>
    <row r="420" spans="13:14" ht="14.25" customHeight="1">
      <c r="M420" s="280"/>
      <c r="N420" s="263"/>
    </row>
    <row r="421" spans="13:14" ht="14.25" customHeight="1">
      <c r="M421" s="280"/>
      <c r="N421" s="263"/>
    </row>
    <row r="422" spans="13:14" ht="14.25" customHeight="1">
      <c r="M422" s="280"/>
      <c r="N422" s="263"/>
    </row>
    <row r="423" spans="13:14" ht="14.25" customHeight="1">
      <c r="M423" s="280"/>
      <c r="N423" s="263"/>
    </row>
    <row r="424" spans="13:14" ht="14.25" customHeight="1">
      <c r="M424" s="280"/>
      <c r="N424" s="263"/>
    </row>
    <row r="425" spans="13:14" ht="14.25" customHeight="1">
      <c r="M425" s="280"/>
      <c r="N425" s="263"/>
    </row>
    <row r="426" spans="13:14" ht="14.25" customHeight="1">
      <c r="M426" s="280"/>
      <c r="N426" s="263"/>
    </row>
    <row r="427" spans="13:14" ht="14.25" customHeight="1">
      <c r="M427" s="280"/>
      <c r="N427" s="263"/>
    </row>
    <row r="428" spans="13:14" ht="14.25" customHeight="1">
      <c r="M428" s="280"/>
      <c r="N428" s="263"/>
    </row>
    <row r="429" spans="13:14" ht="14.25" customHeight="1">
      <c r="M429" s="280"/>
      <c r="N429" s="263"/>
    </row>
    <row r="430" spans="13:14" ht="14.25" customHeight="1">
      <c r="M430" s="280"/>
      <c r="N430" s="263"/>
    </row>
    <row r="431" spans="13:14" ht="14.25" customHeight="1">
      <c r="M431" s="280"/>
      <c r="N431" s="263"/>
    </row>
    <row r="432" spans="13:14" ht="14.25" customHeight="1">
      <c r="M432" s="280"/>
      <c r="N432" s="263"/>
    </row>
    <row r="433" spans="13:14" ht="14.25" customHeight="1">
      <c r="M433" s="280"/>
      <c r="N433" s="263"/>
    </row>
    <row r="434" spans="13:14" ht="14.25" customHeight="1">
      <c r="M434" s="280"/>
      <c r="N434" s="263"/>
    </row>
    <row r="435" spans="13:14" ht="14.25" customHeight="1">
      <c r="M435" s="280"/>
      <c r="N435" s="263"/>
    </row>
    <row r="436" spans="13:14" ht="14.25" customHeight="1">
      <c r="M436" s="280"/>
      <c r="N436" s="263"/>
    </row>
    <row r="437" spans="13:14" ht="14.25" customHeight="1">
      <c r="M437" s="280"/>
      <c r="N437" s="263"/>
    </row>
    <row r="438" spans="13:14" ht="14.25" customHeight="1">
      <c r="M438" s="280"/>
      <c r="N438" s="263"/>
    </row>
    <row r="439" spans="13:14" ht="14.25" customHeight="1">
      <c r="M439" s="280"/>
      <c r="N439" s="263"/>
    </row>
    <row r="440" spans="13:14" ht="14.25" customHeight="1">
      <c r="M440" s="280"/>
      <c r="N440" s="263"/>
    </row>
    <row r="441" spans="13:14" ht="14.25" customHeight="1">
      <c r="M441" s="280"/>
      <c r="N441" s="263"/>
    </row>
    <row r="442" spans="13:14" ht="14.25" customHeight="1">
      <c r="M442" s="280"/>
      <c r="N442" s="263"/>
    </row>
    <row r="443" spans="13:14" ht="14.25" customHeight="1">
      <c r="M443" s="280"/>
      <c r="N443" s="263"/>
    </row>
    <row r="444" spans="13:14" ht="14.25" customHeight="1">
      <c r="M444" s="280"/>
      <c r="N444" s="263"/>
    </row>
    <row r="445" spans="13:14" ht="14.25" customHeight="1">
      <c r="M445" s="280"/>
      <c r="N445" s="263"/>
    </row>
    <row r="446" spans="13:14" ht="14.25" customHeight="1">
      <c r="M446" s="280"/>
      <c r="N446" s="263"/>
    </row>
    <row r="447" spans="13:14" ht="14.25" customHeight="1">
      <c r="M447" s="280"/>
      <c r="N447" s="263"/>
    </row>
    <row r="448" spans="13:14" ht="14.25" customHeight="1">
      <c r="M448" s="280"/>
      <c r="N448" s="263"/>
    </row>
    <row r="449" spans="13:14" ht="14.25" customHeight="1">
      <c r="M449" s="280"/>
      <c r="N449" s="263"/>
    </row>
    <row r="450" spans="13:14" ht="14.25" customHeight="1">
      <c r="M450" s="280"/>
      <c r="N450" s="263"/>
    </row>
    <row r="451" spans="13:14" ht="14.25" customHeight="1">
      <c r="M451" s="280"/>
      <c r="N451" s="263"/>
    </row>
    <row r="452" spans="13:14" ht="14.25" customHeight="1">
      <c r="M452" s="280"/>
      <c r="N452" s="263"/>
    </row>
    <row r="453" spans="13:14" ht="14.25" customHeight="1">
      <c r="M453" s="280"/>
      <c r="N453" s="263"/>
    </row>
    <row r="454" spans="13:14" ht="14.25" customHeight="1">
      <c r="M454" s="280"/>
      <c r="N454" s="263"/>
    </row>
    <row r="455" spans="13:14" ht="14.25" customHeight="1">
      <c r="M455" s="280"/>
      <c r="N455" s="263"/>
    </row>
    <row r="456" spans="13:14" ht="14.25" customHeight="1">
      <c r="M456" s="280"/>
      <c r="N456" s="263"/>
    </row>
    <row r="457" spans="13:14" ht="14.25" customHeight="1">
      <c r="M457" s="280"/>
      <c r="N457" s="263"/>
    </row>
    <row r="458" spans="13:14" ht="14.25" customHeight="1">
      <c r="M458" s="280"/>
      <c r="N458" s="263"/>
    </row>
    <row r="459" spans="13:14" ht="14.25" customHeight="1">
      <c r="M459" s="280"/>
      <c r="N459" s="263"/>
    </row>
    <row r="460" spans="13:14" ht="14.25" customHeight="1">
      <c r="M460" s="280"/>
      <c r="N460" s="263"/>
    </row>
    <row r="461" spans="13:14" ht="14.25" customHeight="1">
      <c r="M461" s="280"/>
      <c r="N461" s="263"/>
    </row>
    <row r="462" spans="13:14" ht="14.25" customHeight="1">
      <c r="M462" s="280"/>
      <c r="N462" s="263"/>
    </row>
    <row r="463" spans="13:14" ht="14.25" customHeight="1">
      <c r="M463" s="280"/>
      <c r="N463" s="263"/>
    </row>
    <row r="464" spans="13:14" ht="14.25" customHeight="1">
      <c r="M464" s="280"/>
      <c r="N464" s="263"/>
    </row>
    <row r="465" spans="13:14" ht="14.25" customHeight="1">
      <c r="M465" s="280"/>
      <c r="N465" s="263"/>
    </row>
    <row r="466" spans="13:14" ht="14.25" customHeight="1">
      <c r="M466" s="280"/>
      <c r="N466" s="263"/>
    </row>
    <row r="467" spans="13:14" ht="14.25" customHeight="1">
      <c r="M467" s="280"/>
      <c r="N467" s="263"/>
    </row>
    <row r="468" spans="13:14" ht="14.25" customHeight="1">
      <c r="M468" s="280"/>
      <c r="N468" s="263"/>
    </row>
    <row r="469" spans="13:14" ht="14.25" customHeight="1">
      <c r="M469" s="280"/>
      <c r="N469" s="263"/>
    </row>
    <row r="470" spans="13:14" ht="14.25" customHeight="1">
      <c r="M470" s="280"/>
      <c r="N470" s="263"/>
    </row>
    <row r="471" spans="13:14" ht="14.25" customHeight="1">
      <c r="M471" s="280"/>
      <c r="N471" s="263"/>
    </row>
    <row r="472" spans="13:14" ht="14.25" customHeight="1">
      <c r="M472" s="280"/>
      <c r="N472" s="263"/>
    </row>
    <row r="473" spans="13:14" ht="14.25" customHeight="1">
      <c r="M473" s="280"/>
      <c r="N473" s="263"/>
    </row>
    <row r="474" spans="13:14" ht="14.25" customHeight="1">
      <c r="M474" s="280"/>
      <c r="N474" s="263"/>
    </row>
    <row r="475" spans="13:14" ht="14.25" customHeight="1">
      <c r="M475" s="280"/>
      <c r="N475" s="263"/>
    </row>
    <row r="476" spans="13:14" ht="14.25" customHeight="1">
      <c r="M476" s="280"/>
      <c r="N476" s="263"/>
    </row>
    <row r="477" spans="13:14" ht="14.25" customHeight="1">
      <c r="M477" s="280"/>
      <c r="N477" s="263"/>
    </row>
    <row r="478" spans="13:14" ht="14.25" customHeight="1">
      <c r="M478" s="280"/>
      <c r="N478" s="263"/>
    </row>
    <row r="479" spans="13:14" ht="14.25" customHeight="1">
      <c r="M479" s="280"/>
      <c r="N479" s="263"/>
    </row>
    <row r="480" spans="13:14" ht="14.25" customHeight="1">
      <c r="M480" s="280"/>
      <c r="N480" s="263"/>
    </row>
    <row r="481" spans="13:14" ht="14.25" customHeight="1">
      <c r="M481" s="280"/>
      <c r="N481" s="263"/>
    </row>
    <row r="482" spans="13:14" ht="14.25" customHeight="1">
      <c r="M482" s="280"/>
      <c r="N482" s="263"/>
    </row>
    <row r="483" spans="13:14" ht="14.25" customHeight="1">
      <c r="M483" s="280"/>
      <c r="N483" s="263"/>
    </row>
    <row r="484" spans="13:14" ht="14.25" customHeight="1">
      <c r="M484" s="280"/>
      <c r="N484" s="263"/>
    </row>
    <row r="485" spans="13:14" ht="14.25" customHeight="1">
      <c r="M485" s="280"/>
      <c r="N485" s="263"/>
    </row>
    <row r="486" spans="13:14" ht="14.25" customHeight="1">
      <c r="M486" s="280"/>
      <c r="N486" s="263"/>
    </row>
    <row r="487" spans="13:14" ht="14.25" customHeight="1">
      <c r="M487" s="280"/>
      <c r="N487" s="263"/>
    </row>
    <row r="488" spans="13:14" ht="14.25" customHeight="1">
      <c r="M488" s="280"/>
      <c r="N488" s="263"/>
    </row>
    <row r="489" spans="13:14" ht="14.25" customHeight="1">
      <c r="M489" s="280"/>
      <c r="N489" s="263"/>
    </row>
    <row r="490" spans="13:14" ht="14.25" customHeight="1">
      <c r="M490" s="280"/>
      <c r="N490" s="263"/>
    </row>
    <row r="491" spans="13:14" ht="14.25" customHeight="1">
      <c r="M491" s="280"/>
      <c r="N491" s="263"/>
    </row>
    <row r="492" spans="13:14" ht="14.25" customHeight="1">
      <c r="M492" s="280"/>
      <c r="N492" s="263"/>
    </row>
    <row r="493" spans="13:14" ht="14.25" customHeight="1">
      <c r="M493" s="280"/>
      <c r="N493" s="263"/>
    </row>
    <row r="494" spans="13:14" ht="14.25" customHeight="1">
      <c r="M494" s="280"/>
      <c r="N494" s="263"/>
    </row>
    <row r="495" spans="13:14" ht="14.25" customHeight="1">
      <c r="M495" s="280"/>
      <c r="N495" s="263"/>
    </row>
    <row r="496" spans="13:14" ht="14.25" customHeight="1">
      <c r="M496" s="280"/>
      <c r="N496" s="263"/>
    </row>
    <row r="497" spans="13:14" ht="14.25" customHeight="1">
      <c r="M497" s="280"/>
      <c r="N497" s="263"/>
    </row>
    <row r="498" spans="13:14" ht="14.25" customHeight="1">
      <c r="M498" s="280"/>
      <c r="N498" s="263"/>
    </row>
    <row r="499" spans="13:14" ht="14.25" customHeight="1">
      <c r="M499" s="280"/>
      <c r="N499" s="263"/>
    </row>
    <row r="500" spans="13:14" ht="14.25" customHeight="1">
      <c r="M500" s="280"/>
      <c r="N500" s="263"/>
    </row>
    <row r="501" spans="13:14" ht="14.25" customHeight="1">
      <c r="M501" s="280"/>
      <c r="N501" s="263"/>
    </row>
    <row r="502" spans="13:14" ht="14.25" customHeight="1">
      <c r="M502" s="280"/>
      <c r="N502" s="263"/>
    </row>
    <row r="503" spans="13:14" ht="14.25" customHeight="1">
      <c r="M503" s="280"/>
      <c r="N503" s="263"/>
    </row>
    <row r="504" spans="13:14" ht="14.25" customHeight="1">
      <c r="M504" s="280"/>
      <c r="N504" s="263"/>
    </row>
    <row r="505" spans="13:14" ht="14.25" customHeight="1">
      <c r="M505" s="280"/>
      <c r="N505" s="263"/>
    </row>
    <row r="506" spans="13:14" ht="14.25" customHeight="1">
      <c r="M506" s="280"/>
      <c r="N506" s="263"/>
    </row>
    <row r="507" spans="13:14" ht="14.25" customHeight="1">
      <c r="M507" s="280"/>
      <c r="N507" s="263"/>
    </row>
    <row r="508" spans="13:14" ht="14.25" customHeight="1">
      <c r="M508" s="280"/>
      <c r="N508" s="263"/>
    </row>
    <row r="509" spans="13:14" ht="14.25" customHeight="1">
      <c r="M509" s="280"/>
      <c r="N509" s="263"/>
    </row>
    <row r="510" spans="13:14" ht="14.25" customHeight="1">
      <c r="M510" s="280"/>
      <c r="N510" s="263"/>
    </row>
    <row r="511" spans="13:14" ht="14.25" customHeight="1">
      <c r="M511" s="280"/>
      <c r="N511" s="263"/>
    </row>
    <row r="512" spans="13:14" ht="14.25" customHeight="1">
      <c r="M512" s="280"/>
      <c r="N512" s="263"/>
    </row>
    <row r="513" spans="13:14" ht="14.25" customHeight="1">
      <c r="M513" s="280"/>
      <c r="N513" s="263"/>
    </row>
    <row r="514" spans="13:14" ht="14.25" customHeight="1">
      <c r="M514" s="280"/>
      <c r="N514" s="263"/>
    </row>
    <row r="515" spans="13:14" ht="14.25" customHeight="1">
      <c r="M515" s="280"/>
      <c r="N515" s="263"/>
    </row>
    <row r="516" spans="13:14" ht="14.25" customHeight="1">
      <c r="M516" s="280"/>
      <c r="N516" s="263"/>
    </row>
    <row r="517" spans="13:14" ht="14.25" customHeight="1">
      <c r="M517" s="280"/>
      <c r="N517" s="263"/>
    </row>
    <row r="518" spans="13:14" ht="14.25" customHeight="1">
      <c r="M518" s="280"/>
      <c r="N518" s="263"/>
    </row>
    <row r="519" spans="13:14" ht="14.25" customHeight="1">
      <c r="M519" s="280"/>
      <c r="N519" s="263"/>
    </row>
    <row r="520" spans="13:14" ht="14.25" customHeight="1">
      <c r="M520" s="280"/>
      <c r="N520" s="263"/>
    </row>
    <row r="521" spans="13:14" ht="14.25" customHeight="1">
      <c r="M521" s="280"/>
      <c r="N521" s="263"/>
    </row>
    <row r="522" spans="13:14" ht="14.25" customHeight="1">
      <c r="M522" s="280"/>
      <c r="N522" s="263"/>
    </row>
    <row r="523" spans="13:14" ht="14.25" customHeight="1">
      <c r="M523" s="280"/>
      <c r="N523" s="263"/>
    </row>
    <row r="524" spans="13:14" ht="14.25" customHeight="1">
      <c r="M524" s="280"/>
      <c r="N524" s="263"/>
    </row>
    <row r="525" spans="13:14" ht="14.25" customHeight="1">
      <c r="M525" s="280"/>
      <c r="N525" s="263"/>
    </row>
    <row r="526" spans="13:14" ht="14.25" customHeight="1">
      <c r="M526" s="280"/>
      <c r="N526" s="263"/>
    </row>
    <row r="527" spans="13:14" ht="14.25" customHeight="1">
      <c r="M527" s="280"/>
      <c r="N527" s="263"/>
    </row>
    <row r="528" spans="13:14" ht="14.25" customHeight="1">
      <c r="M528" s="280"/>
      <c r="N528" s="263"/>
    </row>
    <row r="529" spans="13:14" ht="14.25" customHeight="1">
      <c r="M529" s="280"/>
      <c r="N529" s="263"/>
    </row>
    <row r="530" spans="13:14" ht="14.25" customHeight="1">
      <c r="M530" s="280"/>
      <c r="N530" s="263"/>
    </row>
    <row r="531" spans="13:14" ht="14.25" customHeight="1">
      <c r="M531" s="280"/>
      <c r="N531" s="263"/>
    </row>
    <row r="532" spans="13:14" ht="14.25" customHeight="1">
      <c r="M532" s="280"/>
      <c r="N532" s="263"/>
    </row>
    <row r="533" spans="13:14" ht="14.25" customHeight="1">
      <c r="M533" s="280"/>
      <c r="N533" s="263"/>
    </row>
    <row r="534" spans="13:14" ht="14.25" customHeight="1">
      <c r="M534" s="280"/>
      <c r="N534" s="263"/>
    </row>
    <row r="535" spans="13:14" ht="14.25" customHeight="1">
      <c r="M535" s="280"/>
      <c r="N535" s="263"/>
    </row>
    <row r="536" spans="13:14" ht="14.25" customHeight="1">
      <c r="M536" s="280"/>
      <c r="N536" s="263"/>
    </row>
    <row r="537" spans="13:14" ht="14.25" customHeight="1">
      <c r="M537" s="280"/>
      <c r="N537" s="263"/>
    </row>
    <row r="538" spans="13:14" ht="14.25" customHeight="1">
      <c r="M538" s="280"/>
      <c r="N538" s="263"/>
    </row>
    <row r="539" spans="13:14" ht="14.25" customHeight="1">
      <c r="M539" s="280"/>
      <c r="N539" s="263"/>
    </row>
    <row r="540" spans="13:14" ht="14.25" customHeight="1">
      <c r="M540" s="280"/>
      <c r="N540" s="263"/>
    </row>
    <row r="541" spans="13:14" ht="14.25" customHeight="1">
      <c r="M541" s="280"/>
      <c r="N541" s="263"/>
    </row>
    <row r="542" spans="13:14" ht="14.25" customHeight="1">
      <c r="M542" s="280"/>
      <c r="N542" s="263"/>
    </row>
    <row r="543" spans="13:14" ht="14.25" customHeight="1">
      <c r="M543" s="280"/>
      <c r="N543" s="263"/>
    </row>
    <row r="544" spans="13:14" ht="14.25" customHeight="1">
      <c r="M544" s="280"/>
      <c r="N544" s="263"/>
    </row>
    <row r="545" spans="13:14" ht="14.25" customHeight="1">
      <c r="M545" s="280"/>
      <c r="N545" s="263"/>
    </row>
    <row r="546" spans="13:14" ht="14.25" customHeight="1">
      <c r="M546" s="280"/>
      <c r="N546" s="263"/>
    </row>
    <row r="547" spans="13:14" ht="14.25" customHeight="1">
      <c r="M547" s="280"/>
      <c r="N547" s="263"/>
    </row>
    <row r="548" spans="13:14" ht="14.25" customHeight="1">
      <c r="M548" s="280"/>
      <c r="N548" s="263"/>
    </row>
    <row r="549" spans="13:14" ht="14.25" customHeight="1">
      <c r="M549" s="280"/>
      <c r="N549" s="263"/>
    </row>
    <row r="550" spans="13:14" ht="14.25" customHeight="1">
      <c r="M550" s="280"/>
      <c r="N550" s="263"/>
    </row>
    <row r="551" spans="13:14" ht="14.25" customHeight="1">
      <c r="M551" s="280"/>
      <c r="N551" s="263"/>
    </row>
    <row r="552" spans="13:14" ht="14.25" customHeight="1">
      <c r="M552" s="280"/>
      <c r="N552" s="263"/>
    </row>
    <row r="553" spans="13:14" ht="14.25" customHeight="1">
      <c r="M553" s="280"/>
      <c r="N553" s="263"/>
    </row>
    <row r="554" spans="13:14" ht="14.25" customHeight="1">
      <c r="M554" s="280"/>
      <c r="N554" s="263"/>
    </row>
    <row r="555" spans="13:14" ht="14.25" customHeight="1">
      <c r="M555" s="280"/>
      <c r="N555" s="263"/>
    </row>
    <row r="556" spans="13:14" ht="14.25" customHeight="1">
      <c r="M556" s="280"/>
      <c r="N556" s="263"/>
    </row>
    <row r="557" spans="13:14" ht="14.25" customHeight="1">
      <c r="M557" s="280"/>
      <c r="N557" s="263"/>
    </row>
    <row r="558" spans="13:14" ht="14.25" customHeight="1">
      <c r="M558" s="280"/>
      <c r="N558" s="263"/>
    </row>
    <row r="559" spans="13:14" ht="14.25" customHeight="1">
      <c r="M559" s="280"/>
      <c r="N559" s="263"/>
    </row>
    <row r="560" spans="13:14" ht="14.25" customHeight="1">
      <c r="M560" s="280"/>
      <c r="N560" s="263"/>
    </row>
    <row r="561" spans="13:14" ht="14.25" customHeight="1">
      <c r="M561" s="280"/>
      <c r="N561" s="263"/>
    </row>
    <row r="562" spans="13:14" ht="14.25" customHeight="1">
      <c r="M562" s="280"/>
      <c r="N562" s="263"/>
    </row>
    <row r="563" spans="13:14" ht="14.25" customHeight="1">
      <c r="M563" s="280"/>
      <c r="N563" s="263"/>
    </row>
    <row r="564" spans="13:14" ht="14.25" customHeight="1">
      <c r="M564" s="280"/>
      <c r="N564" s="263"/>
    </row>
    <row r="565" spans="13:14" ht="14.25" customHeight="1">
      <c r="M565" s="280"/>
      <c r="N565" s="263"/>
    </row>
    <row r="566" spans="13:14" ht="14.25" customHeight="1">
      <c r="M566" s="280"/>
      <c r="N566" s="263"/>
    </row>
    <row r="567" spans="13:14" ht="14.25" customHeight="1">
      <c r="M567" s="280"/>
      <c r="N567" s="263"/>
    </row>
    <row r="568" spans="13:14" ht="14.25" customHeight="1">
      <c r="M568" s="280"/>
      <c r="N568" s="263"/>
    </row>
    <row r="569" spans="13:14" ht="14.25" customHeight="1">
      <c r="M569" s="280"/>
      <c r="N569" s="263"/>
    </row>
    <row r="570" spans="13:14" ht="14.25" customHeight="1">
      <c r="M570" s="280"/>
      <c r="N570" s="263"/>
    </row>
    <row r="571" spans="13:14" ht="14.25" customHeight="1">
      <c r="M571" s="280"/>
      <c r="N571" s="263"/>
    </row>
    <row r="572" spans="13:14" ht="14.25" customHeight="1">
      <c r="M572" s="280"/>
      <c r="N572" s="263"/>
    </row>
    <row r="573" spans="13:14" ht="14.25" customHeight="1">
      <c r="M573" s="280"/>
      <c r="N573" s="263"/>
    </row>
    <row r="574" spans="13:14" ht="14.25" customHeight="1">
      <c r="M574" s="280"/>
      <c r="N574" s="263"/>
    </row>
    <row r="575" spans="13:14" ht="14.25" customHeight="1">
      <c r="M575" s="280"/>
      <c r="N575" s="263"/>
    </row>
    <row r="576" spans="13:14" ht="14.25" customHeight="1">
      <c r="M576" s="280"/>
      <c r="N576" s="263"/>
    </row>
    <row r="577" spans="13:14" ht="14.25" customHeight="1">
      <c r="M577" s="280"/>
      <c r="N577" s="263"/>
    </row>
    <row r="578" spans="13:14" ht="14.25" customHeight="1">
      <c r="M578" s="280"/>
      <c r="N578" s="263"/>
    </row>
    <row r="579" spans="13:14" ht="14.25" customHeight="1">
      <c r="M579" s="280"/>
      <c r="N579" s="263"/>
    </row>
    <row r="580" spans="13:14" ht="14.25" customHeight="1">
      <c r="M580" s="280"/>
      <c r="N580" s="263"/>
    </row>
    <row r="581" spans="13:14" ht="14.25" customHeight="1">
      <c r="M581" s="280"/>
      <c r="N581" s="263"/>
    </row>
    <row r="582" spans="13:14" ht="14.25" customHeight="1">
      <c r="M582" s="280"/>
      <c r="N582" s="263"/>
    </row>
    <row r="583" spans="13:14" ht="14.25" customHeight="1">
      <c r="M583" s="280"/>
      <c r="N583" s="263"/>
    </row>
    <row r="584" spans="13:14" ht="14.25" customHeight="1">
      <c r="M584" s="280"/>
      <c r="N584" s="263"/>
    </row>
    <row r="585" spans="13:14" ht="14.25" customHeight="1">
      <c r="M585" s="280"/>
      <c r="N585" s="263"/>
    </row>
    <row r="586" spans="13:14" ht="14.25" customHeight="1">
      <c r="M586" s="280"/>
      <c r="N586" s="263"/>
    </row>
    <row r="587" spans="13:14" ht="14.25" customHeight="1">
      <c r="M587" s="280"/>
      <c r="N587" s="263"/>
    </row>
    <row r="588" spans="13:14" ht="14.25" customHeight="1">
      <c r="M588" s="280"/>
      <c r="N588" s="263"/>
    </row>
    <row r="589" spans="13:14" ht="14.25" customHeight="1">
      <c r="M589" s="280"/>
      <c r="N589" s="263"/>
    </row>
    <row r="590" spans="13:14" ht="14.25" customHeight="1">
      <c r="M590" s="280"/>
      <c r="N590" s="263"/>
    </row>
    <row r="591" spans="13:14" ht="14.25" customHeight="1">
      <c r="M591" s="280"/>
      <c r="N591" s="263"/>
    </row>
    <row r="592" spans="13:14" ht="14.25" customHeight="1">
      <c r="M592" s="280"/>
      <c r="N592" s="263"/>
    </row>
    <row r="593" spans="13:14" ht="14.25" customHeight="1">
      <c r="M593" s="280"/>
      <c r="N593" s="263"/>
    </row>
    <row r="594" spans="13:14" ht="14.25" customHeight="1">
      <c r="M594" s="280"/>
      <c r="N594" s="263"/>
    </row>
    <row r="595" spans="13:14" ht="14.25" customHeight="1">
      <c r="M595" s="280"/>
      <c r="N595" s="263"/>
    </row>
    <row r="596" spans="13:14" ht="14.25" customHeight="1">
      <c r="M596" s="280"/>
      <c r="N596" s="263"/>
    </row>
    <row r="597" spans="13:14" ht="14.25" customHeight="1">
      <c r="M597" s="280"/>
      <c r="N597" s="263"/>
    </row>
    <row r="598" spans="13:14" ht="14.25" customHeight="1">
      <c r="M598" s="280"/>
      <c r="N598" s="263"/>
    </row>
    <row r="599" spans="13:14" ht="14.25" customHeight="1">
      <c r="M599" s="280"/>
      <c r="N599" s="263"/>
    </row>
    <row r="600" spans="13:14" ht="14.25" customHeight="1">
      <c r="M600" s="280"/>
      <c r="N600" s="263"/>
    </row>
    <row r="601" spans="13:14" ht="14.25" customHeight="1">
      <c r="M601" s="280"/>
      <c r="N601" s="263"/>
    </row>
    <row r="602" spans="13:14" ht="14.25" customHeight="1">
      <c r="M602" s="280"/>
      <c r="N602" s="263"/>
    </row>
    <row r="603" spans="13:14" ht="14.25" customHeight="1">
      <c r="M603" s="280"/>
      <c r="N603" s="263"/>
    </row>
    <row r="604" spans="13:14" ht="14.25" customHeight="1">
      <c r="M604" s="280"/>
      <c r="N604" s="263"/>
    </row>
    <row r="605" spans="13:14" ht="14.25" customHeight="1">
      <c r="M605" s="280"/>
      <c r="N605" s="263"/>
    </row>
    <row r="606" spans="13:14" ht="14.25" customHeight="1">
      <c r="M606" s="280"/>
      <c r="N606" s="263"/>
    </row>
    <row r="607" spans="13:14" ht="14.25" customHeight="1">
      <c r="M607" s="280"/>
      <c r="N607" s="263"/>
    </row>
    <row r="608" spans="13:14" ht="14.25" customHeight="1">
      <c r="M608" s="280"/>
      <c r="N608" s="263"/>
    </row>
    <row r="609" spans="13:14" ht="14.25" customHeight="1">
      <c r="M609" s="280"/>
      <c r="N609" s="263"/>
    </row>
    <row r="610" spans="13:14" ht="14.25" customHeight="1">
      <c r="M610" s="280"/>
      <c r="N610" s="263"/>
    </row>
    <row r="611" spans="13:14" ht="14.25" customHeight="1">
      <c r="M611" s="280"/>
      <c r="N611" s="263"/>
    </row>
    <row r="612" spans="13:14" ht="14.25" customHeight="1">
      <c r="M612" s="280"/>
      <c r="N612" s="263"/>
    </row>
    <row r="613" spans="13:14" ht="14.25" customHeight="1">
      <c r="M613" s="280"/>
      <c r="N613" s="263"/>
    </row>
    <row r="614" spans="13:14" ht="14.25" customHeight="1">
      <c r="M614" s="280"/>
      <c r="N614" s="263"/>
    </row>
    <row r="615" spans="13:14" ht="14.25" customHeight="1">
      <c r="M615" s="280"/>
      <c r="N615" s="263"/>
    </row>
    <row r="616" spans="13:14" ht="14.25" customHeight="1">
      <c r="M616" s="280"/>
      <c r="N616" s="263"/>
    </row>
    <row r="617" spans="13:14" ht="14.25" customHeight="1">
      <c r="M617" s="280"/>
      <c r="N617" s="263"/>
    </row>
    <row r="618" spans="13:14" ht="14.25" customHeight="1">
      <c r="M618" s="280"/>
      <c r="N618" s="263"/>
    </row>
    <row r="619" spans="13:14" ht="14.25" customHeight="1">
      <c r="M619" s="280"/>
      <c r="N619" s="263"/>
    </row>
    <row r="620" spans="13:14" ht="14.25" customHeight="1">
      <c r="M620" s="280"/>
      <c r="N620" s="263"/>
    </row>
    <row r="621" spans="13:14" ht="14.25" customHeight="1">
      <c r="M621" s="280"/>
      <c r="N621" s="263"/>
    </row>
    <row r="622" spans="13:14" ht="14.25" customHeight="1">
      <c r="M622" s="280"/>
      <c r="N622" s="263"/>
    </row>
    <row r="623" spans="13:14" ht="14.25" customHeight="1">
      <c r="M623" s="280"/>
      <c r="N623" s="263"/>
    </row>
    <row r="624" spans="13:14" ht="14.25" customHeight="1">
      <c r="M624" s="280"/>
      <c r="N624" s="263"/>
    </row>
    <row r="625" spans="13:14" ht="14.25" customHeight="1">
      <c r="M625" s="280"/>
      <c r="N625" s="263"/>
    </row>
    <row r="626" spans="13:14" ht="14.25" customHeight="1">
      <c r="M626" s="280"/>
      <c r="N626" s="263"/>
    </row>
    <row r="627" spans="13:14" ht="14.25" customHeight="1">
      <c r="M627" s="280"/>
      <c r="N627" s="263"/>
    </row>
    <row r="628" spans="13:14" ht="14.25" customHeight="1">
      <c r="M628" s="280"/>
      <c r="N628" s="263"/>
    </row>
    <row r="629" spans="13:14" ht="14.25" customHeight="1">
      <c r="M629" s="280"/>
      <c r="N629" s="263"/>
    </row>
    <row r="630" spans="13:14" ht="14.25" customHeight="1">
      <c r="M630" s="280"/>
      <c r="N630" s="263"/>
    </row>
    <row r="631" spans="13:14" ht="14.25" customHeight="1">
      <c r="M631" s="280"/>
      <c r="N631" s="263"/>
    </row>
    <row r="632" spans="13:14" ht="14.25" customHeight="1">
      <c r="M632" s="280"/>
      <c r="N632" s="263"/>
    </row>
    <row r="633" spans="13:14" ht="14.25" customHeight="1">
      <c r="M633" s="280"/>
      <c r="N633" s="263"/>
    </row>
    <row r="634" spans="13:14" ht="14.25" customHeight="1">
      <c r="M634" s="280"/>
      <c r="N634" s="263"/>
    </row>
    <row r="635" spans="13:14" ht="14.25" customHeight="1">
      <c r="M635" s="280"/>
      <c r="N635" s="263"/>
    </row>
    <row r="636" spans="13:14" ht="14.25" customHeight="1">
      <c r="M636" s="280"/>
      <c r="N636" s="263"/>
    </row>
    <row r="637" spans="13:14" ht="14.25" customHeight="1">
      <c r="M637" s="280"/>
      <c r="N637" s="263"/>
    </row>
    <row r="638" spans="13:14" ht="14.25" customHeight="1">
      <c r="M638" s="280"/>
      <c r="N638" s="263"/>
    </row>
    <row r="639" spans="13:14" ht="14.25" customHeight="1">
      <c r="M639" s="280"/>
      <c r="N639" s="263"/>
    </row>
    <row r="640" spans="13:14" ht="14.25" customHeight="1">
      <c r="M640" s="280"/>
      <c r="N640" s="263"/>
    </row>
    <row r="641" spans="13:14" ht="14.25" customHeight="1">
      <c r="M641" s="280"/>
      <c r="N641" s="263"/>
    </row>
    <row r="642" spans="13:14" ht="14.25" customHeight="1">
      <c r="M642" s="280"/>
      <c r="N642" s="263"/>
    </row>
    <row r="643" spans="13:14" ht="14.25" customHeight="1">
      <c r="M643" s="280"/>
      <c r="N643" s="263"/>
    </row>
    <row r="644" spans="13:14" ht="14.25" customHeight="1">
      <c r="M644" s="280"/>
      <c r="N644" s="263"/>
    </row>
    <row r="645" spans="13:14" ht="14.25" customHeight="1">
      <c r="M645" s="280"/>
      <c r="N645" s="263"/>
    </row>
    <row r="646" spans="13:14" ht="14.25" customHeight="1">
      <c r="M646" s="280"/>
      <c r="N646" s="263"/>
    </row>
    <row r="647" spans="13:14" ht="14.25" customHeight="1">
      <c r="M647" s="280"/>
      <c r="N647" s="263"/>
    </row>
    <row r="648" spans="13:14" ht="14.25" customHeight="1">
      <c r="M648" s="280"/>
      <c r="N648" s="263"/>
    </row>
    <row r="649" spans="13:14" ht="14.25" customHeight="1">
      <c r="M649" s="280"/>
      <c r="N649" s="263"/>
    </row>
    <row r="650" spans="13:14" ht="14.25" customHeight="1">
      <c r="M650" s="280"/>
      <c r="N650" s="263"/>
    </row>
    <row r="651" spans="13:14" ht="14.25" customHeight="1">
      <c r="M651" s="280"/>
      <c r="N651" s="263"/>
    </row>
    <row r="652" spans="13:14" ht="14.25" customHeight="1">
      <c r="M652" s="280"/>
      <c r="N652" s="263"/>
    </row>
    <row r="653" spans="13:14" ht="14.25" customHeight="1">
      <c r="M653" s="280"/>
      <c r="N653" s="263"/>
    </row>
    <row r="654" spans="13:14" ht="14.25" customHeight="1">
      <c r="M654" s="280"/>
      <c r="N654" s="263"/>
    </row>
    <row r="655" spans="13:14" ht="14.25" customHeight="1">
      <c r="M655" s="280"/>
      <c r="N655" s="263"/>
    </row>
    <row r="656" spans="13:14" ht="14.25" customHeight="1">
      <c r="M656" s="280"/>
      <c r="N656" s="263"/>
    </row>
    <row r="657" spans="13:14" ht="14.25" customHeight="1">
      <c r="M657" s="280"/>
      <c r="N657" s="263"/>
    </row>
    <row r="658" spans="13:14" ht="14.25" customHeight="1">
      <c r="M658" s="280"/>
      <c r="N658" s="263"/>
    </row>
    <row r="659" spans="13:14" ht="14.25" customHeight="1">
      <c r="M659" s="280"/>
      <c r="N659" s="263"/>
    </row>
    <row r="660" spans="13:14" ht="14.25" customHeight="1">
      <c r="M660" s="280"/>
      <c r="N660" s="263"/>
    </row>
    <row r="661" spans="13:14" ht="14.25" customHeight="1">
      <c r="M661" s="280"/>
      <c r="N661" s="263"/>
    </row>
    <row r="662" spans="13:14" ht="14.25" customHeight="1">
      <c r="M662" s="280"/>
      <c r="N662" s="263"/>
    </row>
    <row r="663" spans="13:14" ht="14.25" customHeight="1">
      <c r="M663" s="280"/>
      <c r="N663" s="263"/>
    </row>
    <row r="664" spans="13:14" ht="14.25" customHeight="1">
      <c r="M664" s="280"/>
      <c r="N664" s="263"/>
    </row>
    <row r="665" spans="13:14" ht="14.25" customHeight="1">
      <c r="M665" s="280"/>
      <c r="N665" s="263"/>
    </row>
    <row r="666" spans="13:14" ht="14.25" customHeight="1">
      <c r="M666" s="280"/>
      <c r="N666" s="263"/>
    </row>
    <row r="667" spans="13:14" ht="14.25" customHeight="1">
      <c r="M667" s="280"/>
      <c r="N667" s="263"/>
    </row>
    <row r="668" spans="13:14" ht="14.25" customHeight="1">
      <c r="M668" s="280"/>
      <c r="N668" s="263"/>
    </row>
    <row r="669" spans="13:14" ht="14.25" customHeight="1">
      <c r="M669" s="280"/>
      <c r="N669" s="263"/>
    </row>
    <row r="670" spans="13:14" ht="14.25" customHeight="1">
      <c r="M670" s="280"/>
      <c r="N670" s="263"/>
    </row>
    <row r="671" spans="13:14" ht="14.25" customHeight="1">
      <c r="M671" s="280"/>
      <c r="N671" s="263"/>
    </row>
    <row r="672" spans="13:14" ht="14.25" customHeight="1">
      <c r="M672" s="280"/>
      <c r="N672" s="263"/>
    </row>
    <row r="673" spans="13:14" ht="14.25" customHeight="1">
      <c r="M673" s="280"/>
      <c r="N673" s="263"/>
    </row>
    <row r="674" spans="13:14" ht="14.25" customHeight="1">
      <c r="M674" s="280"/>
      <c r="N674" s="263"/>
    </row>
    <row r="675" spans="13:14" ht="14.25" customHeight="1">
      <c r="M675" s="280"/>
      <c r="N675" s="263"/>
    </row>
    <row r="676" spans="13:14" ht="14.25" customHeight="1">
      <c r="M676" s="280"/>
      <c r="N676" s="263"/>
    </row>
    <row r="677" spans="13:14" ht="14.25" customHeight="1">
      <c r="M677" s="280"/>
      <c r="N677" s="263"/>
    </row>
    <row r="678" spans="13:14" ht="14.25" customHeight="1">
      <c r="M678" s="280"/>
      <c r="N678" s="263"/>
    </row>
    <row r="679" spans="13:14" ht="14.25" customHeight="1">
      <c r="M679" s="280"/>
      <c r="N679" s="263"/>
    </row>
    <row r="680" spans="13:14" ht="14.25" customHeight="1">
      <c r="M680" s="280"/>
      <c r="N680" s="263"/>
    </row>
    <row r="681" spans="13:14" ht="14.25" customHeight="1">
      <c r="M681" s="280"/>
      <c r="N681" s="263"/>
    </row>
    <row r="682" spans="13:14" ht="14.25" customHeight="1">
      <c r="M682" s="280"/>
      <c r="N682" s="263"/>
    </row>
    <row r="683" spans="13:14" ht="14.25" customHeight="1">
      <c r="M683" s="280"/>
      <c r="N683" s="263"/>
    </row>
    <row r="684" spans="13:14" ht="14.25" customHeight="1">
      <c r="M684" s="280"/>
      <c r="N684" s="263"/>
    </row>
    <row r="685" spans="13:14" ht="14.25" customHeight="1">
      <c r="M685" s="280"/>
      <c r="N685" s="263"/>
    </row>
    <row r="686" spans="13:14" ht="14.25" customHeight="1">
      <c r="M686" s="280"/>
      <c r="N686" s="263"/>
    </row>
    <row r="687" spans="13:14" ht="14.25" customHeight="1">
      <c r="M687" s="280"/>
      <c r="N687" s="263"/>
    </row>
    <row r="688" spans="13:14" ht="14.25" customHeight="1">
      <c r="M688" s="280"/>
      <c r="N688" s="263"/>
    </row>
    <row r="689" spans="13:14" ht="14.25" customHeight="1">
      <c r="M689" s="280"/>
      <c r="N689" s="263"/>
    </row>
    <row r="690" spans="13:14" ht="14.25" customHeight="1">
      <c r="M690" s="280"/>
      <c r="N690" s="263"/>
    </row>
    <row r="691" spans="13:14" ht="14.25" customHeight="1">
      <c r="M691" s="280"/>
      <c r="N691" s="263"/>
    </row>
    <row r="692" spans="13:14" ht="14.25" customHeight="1">
      <c r="M692" s="280"/>
      <c r="N692" s="263"/>
    </row>
    <row r="693" spans="13:14" ht="14.25" customHeight="1">
      <c r="M693" s="280"/>
      <c r="N693" s="263"/>
    </row>
    <row r="694" spans="13:14" ht="14.25" customHeight="1">
      <c r="M694" s="280"/>
      <c r="N694" s="263"/>
    </row>
    <row r="695" spans="13:14" ht="14.25" customHeight="1">
      <c r="M695" s="280"/>
      <c r="N695" s="263"/>
    </row>
    <row r="696" spans="13:14" ht="14.25" customHeight="1">
      <c r="M696" s="280"/>
      <c r="N696" s="263"/>
    </row>
    <row r="697" spans="13:14" ht="14.25" customHeight="1">
      <c r="M697" s="280"/>
      <c r="N697" s="263"/>
    </row>
    <row r="698" spans="13:14" ht="14.25" customHeight="1">
      <c r="M698" s="280"/>
      <c r="N698" s="263"/>
    </row>
    <row r="699" spans="13:14" ht="14.25" customHeight="1">
      <c r="M699" s="280"/>
      <c r="N699" s="263"/>
    </row>
    <row r="700" spans="13:14" ht="14.25" customHeight="1">
      <c r="M700" s="280"/>
      <c r="N700" s="263"/>
    </row>
    <row r="701" spans="13:14" ht="14.25" customHeight="1">
      <c r="M701" s="280"/>
      <c r="N701" s="263"/>
    </row>
    <row r="702" spans="13:14" ht="14.25" customHeight="1">
      <c r="M702" s="280"/>
      <c r="N702" s="263"/>
    </row>
    <row r="703" spans="13:14" ht="14.25" customHeight="1">
      <c r="M703" s="280"/>
      <c r="N703" s="263"/>
    </row>
    <row r="704" spans="13:14" ht="14.25" customHeight="1">
      <c r="M704" s="280"/>
      <c r="N704" s="263"/>
    </row>
    <row r="705" spans="13:14" ht="14.25" customHeight="1">
      <c r="M705" s="280"/>
      <c r="N705" s="263"/>
    </row>
    <row r="706" spans="13:14" ht="14.25" customHeight="1">
      <c r="M706" s="280"/>
      <c r="N706" s="263"/>
    </row>
    <row r="707" spans="13:14" ht="14.25" customHeight="1">
      <c r="M707" s="280"/>
      <c r="N707" s="263"/>
    </row>
    <row r="708" spans="13:14" ht="14.25" customHeight="1">
      <c r="M708" s="280"/>
      <c r="N708" s="263"/>
    </row>
    <row r="709" spans="13:14" ht="14.25" customHeight="1">
      <c r="M709" s="280"/>
      <c r="N709" s="263"/>
    </row>
    <row r="710" spans="13:14" ht="14.25" customHeight="1">
      <c r="M710" s="280"/>
      <c r="N710" s="263"/>
    </row>
    <row r="711" spans="13:14" ht="14.25" customHeight="1">
      <c r="M711" s="280"/>
      <c r="N711" s="263"/>
    </row>
    <row r="712" spans="13:14" ht="14.25" customHeight="1">
      <c r="M712" s="280"/>
      <c r="N712" s="263"/>
    </row>
    <row r="713" spans="13:14" ht="14.25" customHeight="1">
      <c r="M713" s="280"/>
      <c r="N713" s="263"/>
    </row>
    <row r="714" spans="13:14" ht="14.25" customHeight="1">
      <c r="M714" s="280"/>
      <c r="N714" s="263"/>
    </row>
    <row r="715" spans="13:14" ht="14.25" customHeight="1">
      <c r="M715" s="280"/>
      <c r="N715" s="263"/>
    </row>
    <row r="716" spans="13:14" ht="14.25" customHeight="1">
      <c r="M716" s="280"/>
      <c r="N716" s="263"/>
    </row>
    <row r="717" spans="13:14" ht="14.25" customHeight="1">
      <c r="M717" s="280"/>
      <c r="N717" s="263"/>
    </row>
    <row r="718" spans="13:14" ht="14.25" customHeight="1">
      <c r="M718" s="280"/>
      <c r="N718" s="263"/>
    </row>
    <row r="719" spans="13:14" ht="14.25" customHeight="1">
      <c r="M719" s="280"/>
      <c r="N719" s="263"/>
    </row>
    <row r="720" spans="13:14" ht="14.25" customHeight="1">
      <c r="M720" s="280"/>
      <c r="N720" s="263"/>
    </row>
    <row r="721" spans="13:14" ht="14.25" customHeight="1">
      <c r="M721" s="280"/>
      <c r="N721" s="263"/>
    </row>
    <row r="722" spans="13:14" ht="14.25" customHeight="1">
      <c r="M722" s="280"/>
      <c r="N722" s="263"/>
    </row>
    <row r="723" spans="13:14" ht="14.25" customHeight="1">
      <c r="M723" s="280"/>
      <c r="N723" s="263"/>
    </row>
    <row r="724" spans="13:14" ht="14.25" customHeight="1">
      <c r="M724" s="280"/>
      <c r="N724" s="263"/>
    </row>
    <row r="725" spans="13:14" ht="14.25" customHeight="1">
      <c r="M725" s="280"/>
      <c r="N725" s="263"/>
    </row>
    <row r="726" spans="13:14" ht="14.25" customHeight="1">
      <c r="M726" s="280"/>
      <c r="N726" s="263"/>
    </row>
    <row r="727" spans="13:14" ht="14.25" customHeight="1">
      <c r="M727" s="280"/>
      <c r="N727" s="263"/>
    </row>
    <row r="728" spans="13:14" ht="14.25" customHeight="1">
      <c r="M728" s="280"/>
      <c r="N728" s="263"/>
    </row>
    <row r="729" spans="13:14" ht="14.25" customHeight="1">
      <c r="M729" s="280"/>
      <c r="N729" s="263"/>
    </row>
    <row r="730" spans="13:14" ht="14.25" customHeight="1">
      <c r="M730" s="280"/>
      <c r="N730" s="263"/>
    </row>
    <row r="731" spans="13:14" ht="14.25" customHeight="1">
      <c r="M731" s="280"/>
      <c r="N731" s="263"/>
    </row>
    <row r="732" spans="13:14" ht="14.25" customHeight="1">
      <c r="M732" s="280"/>
      <c r="N732" s="263"/>
    </row>
    <row r="733" spans="13:14" ht="14.25" customHeight="1">
      <c r="M733" s="280"/>
      <c r="N733" s="263"/>
    </row>
    <row r="734" spans="13:14" ht="14.25" customHeight="1">
      <c r="M734" s="280"/>
      <c r="N734" s="263"/>
    </row>
    <row r="735" spans="13:14" ht="14.25" customHeight="1">
      <c r="M735" s="280"/>
      <c r="N735" s="263"/>
    </row>
    <row r="736" spans="13:14" ht="14.25" customHeight="1">
      <c r="M736" s="280"/>
      <c r="N736" s="263"/>
    </row>
    <row r="737" spans="13:14" ht="14.25" customHeight="1">
      <c r="M737" s="280"/>
      <c r="N737" s="263"/>
    </row>
    <row r="738" spans="13:14" ht="14.25" customHeight="1">
      <c r="M738" s="280"/>
      <c r="N738" s="263"/>
    </row>
    <row r="739" spans="13:14" ht="14.25" customHeight="1">
      <c r="M739" s="280"/>
      <c r="N739" s="263"/>
    </row>
    <row r="740" spans="13:14" ht="14.25" customHeight="1">
      <c r="M740" s="280"/>
      <c r="N740" s="263"/>
    </row>
    <row r="741" spans="13:14" ht="14.25" customHeight="1">
      <c r="M741" s="280"/>
      <c r="N741" s="263"/>
    </row>
    <row r="742" spans="13:14" ht="14.25" customHeight="1">
      <c r="M742" s="280"/>
      <c r="N742" s="263"/>
    </row>
    <row r="743" spans="13:14" ht="14.25" customHeight="1">
      <c r="M743" s="280"/>
      <c r="N743" s="263"/>
    </row>
    <row r="744" spans="13:14" ht="14.25" customHeight="1">
      <c r="M744" s="280"/>
      <c r="N744" s="263"/>
    </row>
    <row r="745" spans="13:14" ht="14.25" customHeight="1">
      <c r="M745" s="280"/>
      <c r="N745" s="263"/>
    </row>
    <row r="746" spans="13:14" ht="14.25" customHeight="1">
      <c r="M746" s="280"/>
      <c r="N746" s="263"/>
    </row>
    <row r="747" spans="13:14" ht="14.25" customHeight="1">
      <c r="M747" s="280"/>
      <c r="N747" s="263"/>
    </row>
    <row r="748" spans="13:14" ht="14.25" customHeight="1">
      <c r="M748" s="280"/>
      <c r="N748" s="263"/>
    </row>
    <row r="749" spans="13:14" ht="14.25" customHeight="1">
      <c r="M749" s="280"/>
      <c r="N749" s="263"/>
    </row>
    <row r="750" spans="13:14" ht="14.25" customHeight="1">
      <c r="M750" s="280"/>
      <c r="N750" s="263"/>
    </row>
    <row r="751" spans="13:14" ht="14.25" customHeight="1">
      <c r="M751" s="280"/>
      <c r="N751" s="263"/>
    </row>
    <row r="752" spans="13:14" ht="14.25" customHeight="1">
      <c r="M752" s="280"/>
      <c r="N752" s="263"/>
    </row>
    <row r="753" spans="13:14" ht="14.25" customHeight="1">
      <c r="M753" s="280"/>
      <c r="N753" s="263"/>
    </row>
    <row r="754" spans="13:14" ht="14.25" customHeight="1">
      <c r="M754" s="280"/>
      <c r="N754" s="263"/>
    </row>
    <row r="755" spans="13:14" ht="14.25" customHeight="1">
      <c r="M755" s="280"/>
      <c r="N755" s="263"/>
    </row>
    <row r="756" spans="13:14" ht="14.25" customHeight="1">
      <c r="M756" s="280"/>
      <c r="N756" s="263"/>
    </row>
    <row r="757" spans="13:14" ht="14.25" customHeight="1">
      <c r="M757" s="280"/>
      <c r="N757" s="263"/>
    </row>
    <row r="758" spans="13:14" ht="14.25" customHeight="1">
      <c r="M758" s="280"/>
      <c r="N758" s="263"/>
    </row>
    <row r="759" spans="13:14" ht="14.25" customHeight="1">
      <c r="M759" s="280"/>
      <c r="N759" s="263"/>
    </row>
    <row r="760" spans="13:14" ht="14.25" customHeight="1">
      <c r="M760" s="280"/>
      <c r="N760" s="263"/>
    </row>
    <row r="761" spans="13:14" ht="14.25" customHeight="1">
      <c r="M761" s="280"/>
      <c r="N761" s="263"/>
    </row>
    <row r="762" spans="13:14" ht="14.25" customHeight="1">
      <c r="M762" s="280"/>
      <c r="N762" s="263"/>
    </row>
    <row r="763" spans="13:14" ht="14.25" customHeight="1">
      <c r="M763" s="280"/>
      <c r="N763" s="263"/>
    </row>
    <row r="764" spans="13:14" ht="14.25" customHeight="1">
      <c r="M764" s="280"/>
      <c r="N764" s="263"/>
    </row>
    <row r="765" spans="13:14" ht="14.25" customHeight="1">
      <c r="M765" s="280"/>
      <c r="N765" s="263"/>
    </row>
    <row r="766" spans="13:14" ht="14.25" customHeight="1">
      <c r="M766" s="280"/>
      <c r="N766" s="263"/>
    </row>
    <row r="767" spans="13:14" ht="14.25" customHeight="1">
      <c r="M767" s="280"/>
      <c r="N767" s="263"/>
    </row>
    <row r="768" spans="13:14" ht="14.25" customHeight="1">
      <c r="M768" s="280"/>
      <c r="N768" s="263"/>
    </row>
    <row r="769" spans="13:14" ht="14.25" customHeight="1">
      <c r="M769" s="280"/>
      <c r="N769" s="263"/>
    </row>
    <row r="770" spans="13:14" ht="14.25" customHeight="1">
      <c r="M770" s="280"/>
      <c r="N770" s="263"/>
    </row>
    <row r="771" spans="13:14" ht="14.25" customHeight="1">
      <c r="M771" s="280"/>
      <c r="N771" s="263"/>
    </row>
    <row r="772" spans="13:14" ht="14.25" customHeight="1">
      <c r="M772" s="280"/>
      <c r="N772" s="263"/>
    </row>
    <row r="773" spans="13:14" ht="14.25" customHeight="1">
      <c r="M773" s="280"/>
      <c r="N773" s="263"/>
    </row>
    <row r="774" spans="13:14" ht="14.25" customHeight="1">
      <c r="M774" s="280"/>
      <c r="N774" s="263"/>
    </row>
    <row r="775" spans="13:14" ht="14.25" customHeight="1">
      <c r="M775" s="280"/>
      <c r="N775" s="263"/>
    </row>
    <row r="776" spans="13:14" ht="14.25" customHeight="1">
      <c r="M776" s="280"/>
      <c r="N776" s="263"/>
    </row>
    <row r="777" spans="13:14" ht="14.25" customHeight="1">
      <c r="M777" s="280"/>
      <c r="N777" s="263"/>
    </row>
    <row r="778" spans="13:14" ht="14.25" customHeight="1">
      <c r="M778" s="280"/>
      <c r="N778" s="263"/>
    </row>
    <row r="779" spans="13:14" ht="14.25" customHeight="1">
      <c r="M779" s="280"/>
      <c r="N779" s="263"/>
    </row>
    <row r="780" spans="13:14" ht="14.25" customHeight="1">
      <c r="M780" s="280"/>
      <c r="N780" s="263"/>
    </row>
    <row r="781" spans="13:14" ht="14.25" customHeight="1">
      <c r="M781" s="280"/>
      <c r="N781" s="263"/>
    </row>
    <row r="782" spans="13:14" ht="14.25" customHeight="1">
      <c r="M782" s="280"/>
      <c r="N782" s="263"/>
    </row>
    <row r="783" spans="13:14" ht="14.25" customHeight="1">
      <c r="M783" s="280"/>
      <c r="N783" s="263"/>
    </row>
    <row r="784" spans="13:14" ht="14.25" customHeight="1">
      <c r="M784" s="280"/>
      <c r="N784" s="263"/>
    </row>
    <row r="785" spans="13:14" ht="14.25" customHeight="1">
      <c r="M785" s="280"/>
      <c r="N785" s="263"/>
    </row>
    <row r="786" spans="13:14" ht="14.25" customHeight="1">
      <c r="M786" s="280"/>
      <c r="N786" s="263"/>
    </row>
    <row r="787" spans="13:14" ht="14.25" customHeight="1">
      <c r="M787" s="280"/>
      <c r="N787" s="263"/>
    </row>
    <row r="788" spans="13:14" ht="14.25" customHeight="1">
      <c r="M788" s="280"/>
      <c r="N788" s="263"/>
    </row>
    <row r="789" spans="13:14" ht="14.25" customHeight="1">
      <c r="M789" s="280"/>
      <c r="N789" s="263"/>
    </row>
    <row r="790" spans="13:14" ht="14.25" customHeight="1">
      <c r="M790" s="280"/>
      <c r="N790" s="263"/>
    </row>
    <row r="791" spans="13:14" ht="14.25" customHeight="1">
      <c r="M791" s="280"/>
      <c r="N791" s="263"/>
    </row>
    <row r="792" spans="13:14" ht="14.25" customHeight="1">
      <c r="M792" s="280"/>
      <c r="N792" s="263"/>
    </row>
    <row r="793" spans="13:14" ht="14.25" customHeight="1">
      <c r="M793" s="280"/>
      <c r="N793" s="263"/>
    </row>
    <row r="794" spans="13:14" ht="14.25" customHeight="1">
      <c r="M794" s="280"/>
      <c r="N794" s="263"/>
    </row>
    <row r="795" spans="13:14" ht="14.25" customHeight="1">
      <c r="M795" s="280"/>
      <c r="N795" s="263"/>
    </row>
    <row r="796" spans="13:14" ht="14.25" customHeight="1">
      <c r="M796" s="280"/>
      <c r="N796" s="263"/>
    </row>
    <row r="797" spans="13:14" ht="14.25" customHeight="1">
      <c r="M797" s="280"/>
      <c r="N797" s="263"/>
    </row>
    <row r="798" spans="13:14" ht="14.25" customHeight="1">
      <c r="M798" s="280"/>
      <c r="N798" s="263"/>
    </row>
    <row r="799" spans="13:14" ht="14.25" customHeight="1">
      <c r="M799" s="280"/>
      <c r="N799" s="263"/>
    </row>
    <row r="800" spans="13:14" ht="14.25" customHeight="1">
      <c r="M800" s="280"/>
      <c r="N800" s="263"/>
    </row>
    <row r="801" spans="13:14" ht="14.25" customHeight="1">
      <c r="M801" s="280"/>
      <c r="N801" s="263"/>
    </row>
    <row r="802" spans="13:14" ht="14.25" customHeight="1">
      <c r="M802" s="280"/>
      <c r="N802" s="263"/>
    </row>
    <row r="803" spans="13:14" ht="14.25" customHeight="1">
      <c r="M803" s="280"/>
      <c r="N803" s="263"/>
    </row>
    <row r="804" spans="13:14" ht="14.25" customHeight="1">
      <c r="M804" s="280"/>
      <c r="N804" s="263"/>
    </row>
    <row r="805" spans="13:14" ht="14.25" customHeight="1">
      <c r="M805" s="280"/>
      <c r="N805" s="263"/>
    </row>
    <row r="806" spans="13:14" ht="14.25" customHeight="1">
      <c r="M806" s="280"/>
      <c r="N806" s="263"/>
    </row>
    <row r="807" spans="13:14" ht="14.25" customHeight="1">
      <c r="M807" s="280"/>
      <c r="N807" s="263"/>
    </row>
    <row r="808" spans="13:14" ht="14.25" customHeight="1">
      <c r="M808" s="280"/>
      <c r="N808" s="263"/>
    </row>
    <row r="809" spans="13:14" ht="14.25" customHeight="1">
      <c r="M809" s="280"/>
      <c r="N809" s="263"/>
    </row>
    <row r="810" spans="13:14" ht="14.25" customHeight="1">
      <c r="M810" s="280"/>
      <c r="N810" s="263"/>
    </row>
    <row r="811" spans="13:14" ht="14.25" customHeight="1">
      <c r="M811" s="280"/>
      <c r="N811" s="263"/>
    </row>
    <row r="812" spans="13:14" ht="14.25" customHeight="1">
      <c r="M812" s="280"/>
      <c r="N812" s="263"/>
    </row>
    <row r="813" spans="13:14" ht="14.25" customHeight="1">
      <c r="M813" s="280"/>
      <c r="N813" s="263"/>
    </row>
    <row r="814" spans="13:14" ht="14.25" customHeight="1">
      <c r="M814" s="280"/>
      <c r="N814" s="263"/>
    </row>
    <row r="815" spans="13:14" ht="14.25" customHeight="1">
      <c r="M815" s="280"/>
      <c r="N815" s="263"/>
    </row>
    <row r="816" spans="13:14" ht="14.25" customHeight="1">
      <c r="M816" s="280"/>
      <c r="N816" s="263"/>
    </row>
    <row r="817" spans="13:14" ht="14.25" customHeight="1">
      <c r="M817" s="280"/>
      <c r="N817" s="263"/>
    </row>
    <row r="818" spans="13:14" ht="14.25" customHeight="1">
      <c r="M818" s="280"/>
      <c r="N818" s="263"/>
    </row>
    <row r="819" spans="13:14" ht="14.25" customHeight="1">
      <c r="M819" s="280"/>
      <c r="N819" s="263"/>
    </row>
    <row r="820" spans="13:14" ht="14.25" customHeight="1">
      <c r="M820" s="280"/>
      <c r="N820" s="263"/>
    </row>
    <row r="821" spans="13:14" ht="14.25" customHeight="1">
      <c r="M821" s="280"/>
      <c r="N821" s="263"/>
    </row>
    <row r="822" spans="13:14" ht="14.25" customHeight="1">
      <c r="M822" s="280"/>
      <c r="N822" s="263"/>
    </row>
    <row r="823" spans="13:14" ht="14.25" customHeight="1">
      <c r="M823" s="280"/>
      <c r="N823" s="263"/>
    </row>
    <row r="824" spans="13:14" ht="14.25" customHeight="1">
      <c r="M824" s="280"/>
      <c r="N824" s="263"/>
    </row>
    <row r="825" spans="13:14" ht="14.25" customHeight="1">
      <c r="M825" s="280"/>
      <c r="N825" s="263"/>
    </row>
    <row r="826" spans="13:14" ht="14.25" customHeight="1">
      <c r="M826" s="280"/>
      <c r="N826" s="263"/>
    </row>
    <row r="827" spans="13:14" ht="14.25" customHeight="1">
      <c r="M827" s="280"/>
      <c r="N827" s="263"/>
    </row>
    <row r="828" spans="13:14" ht="14.25" customHeight="1">
      <c r="M828" s="280"/>
      <c r="N828" s="263"/>
    </row>
    <row r="829" spans="13:14" ht="14.25" customHeight="1">
      <c r="M829" s="280"/>
      <c r="N829" s="263"/>
    </row>
    <row r="830" spans="13:14" ht="14.25" customHeight="1">
      <c r="M830" s="280"/>
      <c r="N830" s="263"/>
    </row>
    <row r="831" spans="13:14" ht="14.25" customHeight="1">
      <c r="M831" s="280"/>
      <c r="N831" s="263"/>
    </row>
    <row r="832" spans="13:14" ht="14.25" customHeight="1">
      <c r="M832" s="280"/>
      <c r="N832" s="263"/>
    </row>
    <row r="833" spans="13:14" ht="14.25" customHeight="1">
      <c r="M833" s="280"/>
      <c r="N833" s="263"/>
    </row>
    <row r="834" spans="13:14" ht="14.25" customHeight="1">
      <c r="M834" s="280"/>
      <c r="N834" s="263"/>
    </row>
    <row r="835" spans="13:14" ht="14.25" customHeight="1">
      <c r="M835" s="280"/>
      <c r="N835" s="263"/>
    </row>
    <row r="836" spans="13:14" ht="14.25" customHeight="1">
      <c r="M836" s="280"/>
      <c r="N836" s="263"/>
    </row>
    <row r="837" spans="13:14" ht="14.25" customHeight="1">
      <c r="M837" s="280"/>
      <c r="N837" s="263"/>
    </row>
    <row r="838" spans="13:14" ht="14.25" customHeight="1">
      <c r="M838" s="280"/>
      <c r="N838" s="263"/>
    </row>
    <row r="839" spans="13:14" ht="14.25" customHeight="1">
      <c r="M839" s="280"/>
      <c r="N839" s="263"/>
    </row>
    <row r="840" spans="13:14" ht="14.25" customHeight="1">
      <c r="M840" s="280"/>
      <c r="N840" s="263"/>
    </row>
    <row r="841" spans="13:14" ht="14.25" customHeight="1">
      <c r="M841" s="280"/>
      <c r="N841" s="263"/>
    </row>
    <row r="842" spans="13:14" ht="14.25" customHeight="1">
      <c r="M842" s="280"/>
      <c r="N842" s="263"/>
    </row>
    <row r="843" spans="13:14" ht="14.25" customHeight="1">
      <c r="M843" s="280"/>
      <c r="N843" s="263"/>
    </row>
    <row r="844" spans="13:14" ht="14.25" customHeight="1">
      <c r="M844" s="280"/>
      <c r="N844" s="263"/>
    </row>
    <row r="845" spans="13:14" ht="14.25" customHeight="1">
      <c r="M845" s="280"/>
      <c r="N845" s="263"/>
    </row>
    <row r="846" spans="13:14" ht="14.25" customHeight="1">
      <c r="M846" s="280"/>
      <c r="N846" s="263"/>
    </row>
    <row r="847" spans="13:14" ht="14.25" customHeight="1">
      <c r="M847" s="280"/>
      <c r="N847" s="263"/>
    </row>
    <row r="848" spans="13:14" ht="14.25" customHeight="1">
      <c r="M848" s="280"/>
      <c r="N848" s="263"/>
    </row>
    <row r="849" spans="13:14" ht="14.25" customHeight="1">
      <c r="M849" s="280"/>
      <c r="N849" s="263"/>
    </row>
    <row r="850" spans="13:14" ht="14.25" customHeight="1">
      <c r="M850" s="280"/>
      <c r="N850" s="263"/>
    </row>
    <row r="851" spans="13:14" ht="14.25" customHeight="1">
      <c r="M851" s="280"/>
      <c r="N851" s="263"/>
    </row>
    <row r="852" spans="13:14" ht="14.25" customHeight="1">
      <c r="M852" s="280"/>
      <c r="N852" s="263"/>
    </row>
    <row r="853" spans="13:14" ht="14.25" customHeight="1">
      <c r="M853" s="280"/>
      <c r="N853" s="263"/>
    </row>
    <row r="854" spans="13:14" ht="14.25" customHeight="1">
      <c r="M854" s="280"/>
      <c r="N854" s="263"/>
    </row>
    <row r="855" spans="13:14" ht="14.25" customHeight="1">
      <c r="M855" s="280"/>
      <c r="N855" s="263"/>
    </row>
    <row r="856" spans="13:14" ht="14.25" customHeight="1">
      <c r="M856" s="280"/>
      <c r="N856" s="263"/>
    </row>
    <row r="857" spans="13:14" ht="14.25" customHeight="1">
      <c r="M857" s="280"/>
      <c r="N857" s="263"/>
    </row>
    <row r="858" spans="13:14" ht="14.25" customHeight="1">
      <c r="M858" s="280"/>
      <c r="N858" s="263"/>
    </row>
    <row r="859" spans="13:14" ht="14.25" customHeight="1">
      <c r="M859" s="280"/>
      <c r="N859" s="263"/>
    </row>
    <row r="860" spans="13:14" ht="14.25" customHeight="1">
      <c r="M860" s="280"/>
      <c r="N860" s="263"/>
    </row>
    <row r="861" spans="13:14" ht="14.25" customHeight="1">
      <c r="M861" s="280"/>
      <c r="N861" s="263"/>
    </row>
    <row r="862" spans="13:14" ht="14.25" customHeight="1">
      <c r="M862" s="280"/>
      <c r="N862" s="263"/>
    </row>
    <row r="863" spans="13:14" ht="14.25" customHeight="1">
      <c r="M863" s="280"/>
      <c r="N863" s="263"/>
    </row>
    <row r="864" spans="13:14" ht="14.25" customHeight="1">
      <c r="M864" s="280"/>
      <c r="N864" s="263"/>
    </row>
    <row r="865" spans="13:14" ht="14.25" customHeight="1">
      <c r="M865" s="280"/>
      <c r="N865" s="263"/>
    </row>
    <row r="866" spans="13:14" ht="14.25" customHeight="1">
      <c r="M866" s="280"/>
      <c r="N866" s="263"/>
    </row>
    <row r="867" spans="13:14" ht="14.25" customHeight="1">
      <c r="M867" s="280"/>
      <c r="N867" s="263"/>
    </row>
    <row r="868" spans="13:14" ht="14.25" customHeight="1">
      <c r="M868" s="280"/>
      <c r="N868" s="263"/>
    </row>
    <row r="869" spans="13:14" ht="14.25" customHeight="1">
      <c r="M869" s="280"/>
      <c r="N869" s="263"/>
    </row>
    <row r="870" spans="13:14" ht="14.25" customHeight="1">
      <c r="M870" s="280"/>
      <c r="N870" s="263"/>
    </row>
    <row r="871" spans="13:14" ht="14.25" customHeight="1">
      <c r="M871" s="280"/>
      <c r="N871" s="263"/>
    </row>
    <row r="872" spans="13:14" ht="14.25" customHeight="1">
      <c r="M872" s="280"/>
      <c r="N872" s="263"/>
    </row>
    <row r="873" spans="13:14" ht="14.25" customHeight="1">
      <c r="M873" s="280"/>
      <c r="N873" s="263"/>
    </row>
    <row r="874" spans="13:14" ht="14.25" customHeight="1">
      <c r="M874" s="280"/>
      <c r="N874" s="263"/>
    </row>
    <row r="875" spans="13:14" ht="14.25" customHeight="1">
      <c r="M875" s="280"/>
      <c r="N875" s="263"/>
    </row>
    <row r="876" spans="13:14" ht="14.25" customHeight="1">
      <c r="M876" s="280"/>
      <c r="N876" s="263"/>
    </row>
    <row r="877" spans="13:14" ht="14.25" customHeight="1">
      <c r="M877" s="280"/>
      <c r="N877" s="263"/>
    </row>
    <row r="878" spans="13:14" ht="14.25" customHeight="1">
      <c r="M878" s="280"/>
      <c r="N878" s="263"/>
    </row>
    <row r="879" spans="13:14" ht="14.25" customHeight="1">
      <c r="M879" s="280"/>
      <c r="N879" s="263"/>
    </row>
    <row r="880" spans="13:14" ht="14.25" customHeight="1">
      <c r="M880" s="280"/>
      <c r="N880" s="263"/>
    </row>
    <row r="881" spans="13:14" ht="14.25" customHeight="1">
      <c r="M881" s="280"/>
      <c r="N881" s="263"/>
    </row>
    <row r="882" spans="13:14" ht="14.25" customHeight="1">
      <c r="M882" s="280"/>
      <c r="N882" s="263"/>
    </row>
    <row r="883" spans="13:14" ht="14.25" customHeight="1">
      <c r="M883" s="280"/>
      <c r="N883" s="263"/>
    </row>
    <row r="884" spans="13:14" ht="14.25" customHeight="1">
      <c r="M884" s="280"/>
      <c r="N884" s="263"/>
    </row>
    <row r="885" spans="13:14" ht="14.25" customHeight="1">
      <c r="M885" s="280"/>
      <c r="N885" s="263"/>
    </row>
    <row r="886" spans="13:14" ht="14.25" customHeight="1">
      <c r="M886" s="280"/>
      <c r="N886" s="263"/>
    </row>
    <row r="887" spans="13:14" ht="14.25" customHeight="1">
      <c r="M887" s="280"/>
      <c r="N887" s="263"/>
    </row>
    <row r="888" spans="13:14" ht="14.25" customHeight="1">
      <c r="M888" s="280"/>
      <c r="N888" s="263"/>
    </row>
    <row r="889" spans="13:14" ht="14.25" customHeight="1">
      <c r="M889" s="280"/>
      <c r="N889" s="263"/>
    </row>
    <row r="890" spans="13:14" ht="14.25" customHeight="1">
      <c r="M890" s="280"/>
      <c r="N890" s="263"/>
    </row>
    <row r="891" spans="13:14" ht="14.25" customHeight="1">
      <c r="M891" s="280"/>
      <c r="N891" s="263"/>
    </row>
    <row r="892" spans="13:14" ht="14.25" customHeight="1">
      <c r="M892" s="280"/>
      <c r="N892" s="263"/>
    </row>
    <row r="893" spans="13:14" ht="14.25" customHeight="1">
      <c r="M893" s="280"/>
      <c r="N893" s="263"/>
    </row>
    <row r="894" spans="13:14" ht="14.25" customHeight="1">
      <c r="M894" s="280"/>
      <c r="N894" s="263"/>
    </row>
    <row r="895" spans="13:14" ht="14.25" customHeight="1">
      <c r="M895" s="280"/>
      <c r="N895" s="263"/>
    </row>
    <row r="896" spans="13:14" ht="14.25" customHeight="1">
      <c r="M896" s="280"/>
      <c r="N896" s="263"/>
    </row>
    <row r="897" spans="13:14" ht="14.25" customHeight="1">
      <c r="M897" s="280"/>
      <c r="N897" s="263"/>
    </row>
    <row r="898" spans="13:14" ht="14.25" customHeight="1">
      <c r="M898" s="280"/>
      <c r="N898" s="263"/>
    </row>
    <row r="899" spans="13:14" ht="14.25" customHeight="1">
      <c r="M899" s="280"/>
      <c r="N899" s="263"/>
    </row>
    <row r="900" spans="13:14" ht="14.25" customHeight="1">
      <c r="M900" s="280"/>
      <c r="N900" s="263"/>
    </row>
    <row r="901" spans="13:14" ht="14.25" customHeight="1">
      <c r="M901" s="280"/>
      <c r="N901" s="263"/>
    </row>
    <row r="902" spans="13:14" ht="14.25" customHeight="1">
      <c r="M902" s="280"/>
      <c r="N902" s="263"/>
    </row>
    <row r="903" spans="13:14" ht="14.25" customHeight="1">
      <c r="M903" s="280"/>
      <c r="N903" s="263"/>
    </row>
    <row r="904" spans="13:14" ht="14.25" customHeight="1">
      <c r="M904" s="280"/>
      <c r="N904" s="263"/>
    </row>
    <row r="905" spans="13:14" ht="14.25" customHeight="1">
      <c r="M905" s="280"/>
      <c r="N905" s="263"/>
    </row>
    <row r="906" spans="13:14" ht="14.25" customHeight="1">
      <c r="M906" s="280"/>
      <c r="N906" s="263"/>
    </row>
    <row r="907" spans="13:14" ht="14.25" customHeight="1">
      <c r="M907" s="280"/>
      <c r="N907" s="263"/>
    </row>
    <row r="908" spans="13:14" ht="14.25" customHeight="1">
      <c r="M908" s="280"/>
      <c r="N908" s="263"/>
    </row>
    <row r="909" spans="13:14" ht="14.25" customHeight="1">
      <c r="M909" s="280"/>
      <c r="N909" s="263"/>
    </row>
    <row r="910" spans="13:14" ht="14.25" customHeight="1">
      <c r="M910" s="280"/>
      <c r="N910" s="263"/>
    </row>
    <row r="911" spans="13:14" ht="14.25" customHeight="1">
      <c r="M911" s="280"/>
      <c r="N911" s="263"/>
    </row>
    <row r="912" spans="13:14" ht="14.25" customHeight="1">
      <c r="M912" s="280"/>
      <c r="N912" s="263"/>
    </row>
    <row r="913" spans="13:14" ht="14.25" customHeight="1">
      <c r="M913" s="280"/>
      <c r="N913" s="263"/>
    </row>
    <row r="914" spans="13:14" ht="14.25" customHeight="1">
      <c r="M914" s="280"/>
      <c r="N914" s="263"/>
    </row>
    <row r="915" spans="13:14" ht="14.25" customHeight="1">
      <c r="M915" s="280"/>
      <c r="N915" s="263"/>
    </row>
    <row r="916" spans="13:14" ht="14.25" customHeight="1">
      <c r="M916" s="280"/>
      <c r="N916" s="263"/>
    </row>
    <row r="917" spans="13:14" ht="14.25" customHeight="1">
      <c r="M917" s="280"/>
      <c r="N917" s="263"/>
    </row>
    <row r="918" spans="13:14" ht="14.25" customHeight="1">
      <c r="M918" s="280"/>
      <c r="N918" s="263"/>
    </row>
    <row r="919" spans="13:14" ht="14.25" customHeight="1">
      <c r="M919" s="280"/>
      <c r="N919" s="263"/>
    </row>
    <row r="920" spans="13:14" ht="14.25" customHeight="1">
      <c r="M920" s="280"/>
      <c r="N920" s="263"/>
    </row>
    <row r="921" spans="13:14" ht="14.25" customHeight="1">
      <c r="M921" s="280"/>
      <c r="N921" s="263"/>
    </row>
    <row r="922" spans="13:14" ht="14.25" customHeight="1">
      <c r="M922" s="280"/>
      <c r="N922" s="263"/>
    </row>
    <row r="923" spans="13:14" ht="14.25" customHeight="1">
      <c r="M923" s="280"/>
      <c r="N923" s="263"/>
    </row>
    <row r="924" spans="13:14" ht="14.25" customHeight="1">
      <c r="M924" s="280"/>
      <c r="N924" s="263"/>
    </row>
    <row r="925" spans="13:14" ht="14.25" customHeight="1">
      <c r="M925" s="280"/>
      <c r="N925" s="263"/>
    </row>
    <row r="926" spans="13:14" ht="14.25" customHeight="1">
      <c r="M926" s="280"/>
      <c r="N926" s="263"/>
    </row>
    <row r="927" spans="13:14" ht="14.25" customHeight="1">
      <c r="M927" s="280"/>
      <c r="N927" s="263"/>
    </row>
    <row r="928" spans="13:14" ht="14.25" customHeight="1">
      <c r="M928" s="280"/>
      <c r="N928" s="263"/>
    </row>
    <row r="929" spans="13:14" ht="14.25" customHeight="1">
      <c r="M929" s="280"/>
      <c r="N929" s="263"/>
    </row>
    <row r="930" spans="13:14" ht="14.25" customHeight="1">
      <c r="M930" s="280"/>
      <c r="N930" s="263"/>
    </row>
    <row r="931" spans="13:14" ht="14.25" customHeight="1">
      <c r="M931" s="280"/>
      <c r="N931" s="263"/>
    </row>
    <row r="932" spans="13:14" ht="14.25" customHeight="1">
      <c r="M932" s="280"/>
      <c r="N932" s="263"/>
    </row>
    <row r="933" spans="13:14" ht="14.25" customHeight="1">
      <c r="M933" s="280"/>
      <c r="N933" s="263"/>
    </row>
    <row r="934" spans="13:14" ht="14.25" customHeight="1">
      <c r="M934" s="280"/>
      <c r="N934" s="263"/>
    </row>
    <row r="935" spans="13:14" ht="14.25" customHeight="1">
      <c r="M935" s="280"/>
      <c r="N935" s="263"/>
    </row>
    <row r="936" spans="13:14" ht="14.25" customHeight="1">
      <c r="M936" s="280"/>
      <c r="N936" s="263"/>
    </row>
    <row r="937" spans="13:14" ht="14.25" customHeight="1">
      <c r="M937" s="280"/>
      <c r="N937" s="263"/>
    </row>
    <row r="938" spans="13:14" ht="14.25" customHeight="1">
      <c r="M938" s="280"/>
      <c r="N938" s="263"/>
    </row>
    <row r="939" spans="13:14" ht="14.25" customHeight="1">
      <c r="M939" s="280"/>
      <c r="N939" s="263"/>
    </row>
    <row r="940" spans="13:14" ht="14.25" customHeight="1">
      <c r="M940" s="280"/>
      <c r="N940" s="263"/>
    </row>
    <row r="941" spans="13:14" ht="14.25" customHeight="1">
      <c r="M941" s="280"/>
      <c r="N941" s="263"/>
    </row>
    <row r="942" spans="13:14" ht="14.25" customHeight="1">
      <c r="M942" s="280"/>
      <c r="N942" s="263"/>
    </row>
    <row r="943" spans="13:14" ht="14.25" customHeight="1">
      <c r="M943" s="280"/>
      <c r="N943" s="263"/>
    </row>
    <row r="944" spans="13:14" ht="14.25" customHeight="1">
      <c r="M944" s="280"/>
      <c r="N944" s="263"/>
    </row>
    <row r="945" spans="13:14" ht="14.25" customHeight="1">
      <c r="M945" s="280"/>
      <c r="N945" s="263"/>
    </row>
    <row r="946" spans="13:14" ht="14.25" customHeight="1">
      <c r="M946" s="280"/>
      <c r="N946" s="263"/>
    </row>
    <row r="947" spans="13:14" ht="14.25" customHeight="1">
      <c r="M947" s="280"/>
      <c r="N947" s="263"/>
    </row>
    <row r="948" spans="13:14" ht="14.25" customHeight="1">
      <c r="M948" s="280"/>
      <c r="N948" s="263"/>
    </row>
    <row r="949" spans="13:14" ht="14.25" customHeight="1">
      <c r="M949" s="280"/>
      <c r="N949" s="263"/>
    </row>
    <row r="950" spans="13:14" ht="14.25" customHeight="1">
      <c r="M950" s="280"/>
      <c r="N950" s="263"/>
    </row>
    <row r="951" spans="13:14" ht="14.25" customHeight="1">
      <c r="M951" s="280"/>
      <c r="N951" s="263"/>
    </row>
    <row r="952" spans="13:14" ht="14.25" customHeight="1">
      <c r="M952" s="280"/>
      <c r="N952" s="263"/>
    </row>
    <row r="953" spans="13:14" ht="14.25" customHeight="1">
      <c r="M953" s="280"/>
      <c r="N953" s="263"/>
    </row>
    <row r="954" spans="13:14" ht="14.25" customHeight="1">
      <c r="M954" s="280"/>
      <c r="N954" s="263"/>
    </row>
    <row r="955" spans="13:14" ht="14.25" customHeight="1">
      <c r="M955" s="280"/>
      <c r="N955" s="263"/>
    </row>
    <row r="956" spans="13:14" ht="14.25" customHeight="1">
      <c r="M956" s="280"/>
      <c r="N956" s="263"/>
    </row>
    <row r="957" spans="13:14" ht="14.25" customHeight="1">
      <c r="M957" s="280"/>
      <c r="N957" s="263"/>
    </row>
    <row r="958" spans="13:14" ht="14.25" customHeight="1">
      <c r="M958" s="280"/>
      <c r="N958" s="263"/>
    </row>
    <row r="959" spans="13:14" ht="14.25" customHeight="1">
      <c r="M959" s="280"/>
      <c r="N959" s="263"/>
    </row>
    <row r="960" spans="13:14" ht="14.25" customHeight="1">
      <c r="M960" s="280"/>
      <c r="N960" s="263"/>
    </row>
    <row r="961" spans="13:14" ht="14.25" customHeight="1">
      <c r="M961" s="280"/>
      <c r="N961" s="263"/>
    </row>
    <row r="962" spans="13:14" ht="14.25" customHeight="1">
      <c r="M962" s="280"/>
      <c r="N962" s="263"/>
    </row>
    <row r="963" spans="13:14" ht="14.25" customHeight="1">
      <c r="M963" s="280"/>
      <c r="N963" s="263"/>
    </row>
    <row r="964" spans="13:14" ht="14.25" customHeight="1">
      <c r="M964" s="280"/>
      <c r="N964" s="263"/>
    </row>
    <row r="965" spans="13:14" ht="14.25" customHeight="1">
      <c r="M965" s="280"/>
      <c r="N965" s="263"/>
    </row>
    <row r="966" spans="13:14" ht="14.25" customHeight="1">
      <c r="M966" s="280"/>
      <c r="N966" s="263"/>
    </row>
    <row r="967" spans="13:14" ht="14.25" customHeight="1">
      <c r="M967" s="280"/>
      <c r="N967" s="263"/>
    </row>
    <row r="968" spans="13:14" ht="14.25" customHeight="1">
      <c r="M968" s="280"/>
      <c r="N968" s="263"/>
    </row>
    <row r="969" spans="13:14" ht="14.25" customHeight="1">
      <c r="M969" s="280"/>
      <c r="N969" s="263"/>
    </row>
    <row r="970" spans="13:14" ht="14.25" customHeight="1">
      <c r="M970" s="280"/>
      <c r="N970" s="263"/>
    </row>
    <row r="971" spans="13:14" ht="14.25" customHeight="1">
      <c r="M971" s="280"/>
      <c r="N971" s="263"/>
    </row>
    <row r="972" spans="13:14" ht="14.25" customHeight="1">
      <c r="M972" s="280"/>
      <c r="N972" s="263"/>
    </row>
    <row r="973" spans="13:14" ht="14.25" customHeight="1">
      <c r="M973" s="280"/>
      <c r="N973" s="263"/>
    </row>
    <row r="974" spans="13:14" ht="14.25" customHeight="1">
      <c r="M974" s="280"/>
      <c r="N974" s="263"/>
    </row>
    <row r="975" spans="13:14" ht="14.25" customHeight="1">
      <c r="M975" s="280"/>
      <c r="N975" s="263"/>
    </row>
    <row r="976" spans="13:14" ht="14.25" customHeight="1">
      <c r="M976" s="280"/>
      <c r="N976" s="263"/>
    </row>
    <row r="977" spans="13:14" ht="14.25" customHeight="1">
      <c r="M977" s="280"/>
      <c r="N977" s="263"/>
    </row>
    <row r="978" spans="13:14" ht="14.25" customHeight="1">
      <c r="M978" s="280"/>
      <c r="N978" s="263"/>
    </row>
    <row r="979" spans="13:14" ht="14.25" customHeight="1">
      <c r="M979" s="280"/>
      <c r="N979" s="263"/>
    </row>
    <row r="980" spans="13:14" ht="14.25" customHeight="1">
      <c r="M980" s="280"/>
      <c r="N980" s="263"/>
    </row>
    <row r="981" spans="13:14" ht="14.25" customHeight="1">
      <c r="M981" s="280"/>
      <c r="N981" s="263"/>
    </row>
    <row r="982" spans="13:14" ht="14.25" customHeight="1">
      <c r="M982" s="280"/>
      <c r="N982" s="263"/>
    </row>
    <row r="983" spans="13:14" ht="14.25" customHeight="1">
      <c r="M983" s="280"/>
      <c r="N983" s="263"/>
    </row>
    <row r="984" spans="13:14" ht="14.25" customHeight="1">
      <c r="M984" s="280"/>
      <c r="N984" s="263"/>
    </row>
    <row r="985" spans="13:14" ht="14.25" customHeight="1">
      <c r="M985" s="280"/>
      <c r="N985" s="263"/>
    </row>
    <row r="986" spans="13:14" ht="14.25" customHeight="1">
      <c r="M986" s="280"/>
      <c r="N986" s="263"/>
    </row>
    <row r="987" spans="13:14" ht="14.25" customHeight="1">
      <c r="M987" s="280"/>
      <c r="N987" s="263"/>
    </row>
    <row r="988" spans="13:14" ht="14.25" customHeight="1">
      <c r="M988" s="280"/>
      <c r="N988" s="263"/>
    </row>
    <row r="989" spans="13:14" ht="14.25" customHeight="1">
      <c r="M989" s="280"/>
      <c r="N989" s="263"/>
    </row>
    <row r="990" spans="13:14" ht="14.25" customHeight="1">
      <c r="M990" s="280"/>
      <c r="N990" s="263"/>
    </row>
    <row r="991" spans="13:14" ht="14.25" customHeight="1">
      <c r="M991" s="280"/>
      <c r="N991" s="263"/>
    </row>
    <row r="992" spans="13:14" ht="14.25" customHeight="1">
      <c r="M992" s="280"/>
      <c r="N992" s="263"/>
    </row>
    <row r="993" spans="13:14" ht="14.25" customHeight="1">
      <c r="M993" s="280"/>
      <c r="N993" s="263"/>
    </row>
    <row r="994" spans="13:14" ht="14.25" customHeight="1">
      <c r="M994" s="280"/>
      <c r="N994" s="263"/>
    </row>
    <row r="995" spans="13:14" ht="14.25" customHeight="1">
      <c r="M995" s="280"/>
      <c r="N995" s="263"/>
    </row>
    <row r="996" spans="13:14" ht="14.25" customHeight="1">
      <c r="M996" s="280"/>
      <c r="N996" s="263"/>
    </row>
    <row r="997" spans="13:14" ht="14.25" customHeight="1">
      <c r="M997" s="280"/>
      <c r="N997" s="263"/>
    </row>
    <row r="998" spans="13:14" ht="14.25" customHeight="1">
      <c r="M998" s="280"/>
      <c r="N998" s="263"/>
    </row>
    <row r="999" spans="13:14" ht="14.25" customHeight="1">
      <c r="M999" s="280"/>
      <c r="N999" s="263"/>
    </row>
    <row r="1000" spans="13:14" ht="14.25" customHeight="1">
      <c r="M1000" s="280"/>
      <c r="N1000" s="263"/>
    </row>
    <row r="1001" spans="13:14" ht="14.25" customHeight="1">
      <c r="M1001" s="280"/>
      <c r="N1001" s="263"/>
    </row>
  </sheetData>
  <mergeCells count="16">
    <mergeCell ref="A1:O1"/>
    <mergeCell ref="B2:C2"/>
    <mergeCell ref="B3:C3"/>
    <mergeCell ref="D3:D6"/>
    <mergeCell ref="B4:C4"/>
    <mergeCell ref="B5:C5"/>
    <mergeCell ref="B6:C6"/>
    <mergeCell ref="A13:A15"/>
    <mergeCell ref="B13:C15"/>
    <mergeCell ref="A16:E16"/>
    <mergeCell ref="A17:E17"/>
    <mergeCell ref="B7:C7"/>
    <mergeCell ref="B8:C8"/>
    <mergeCell ref="B9:C9"/>
    <mergeCell ref="B10:C10"/>
    <mergeCell ref="B11:C12"/>
  </mergeCells>
  <pageMargins left="0.7" right="0.7" top="0.75" bottom="0.75" header="0" footer="0"/>
  <pageSetup paperSize="3"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80574-0323-46F5-9422-C577102DB7A9}">
  <dimension ref="A1:W18"/>
  <sheetViews>
    <sheetView view="pageBreakPreview" zoomScale="70" zoomScaleNormal="80" zoomScaleSheetLayoutView="70" zoomScalePageLayoutView="80" workbookViewId="0">
      <pane xSplit="5" ySplit="2" topLeftCell="F3" activePane="bottomRight" state="frozen"/>
      <selection pane="topRight" activeCell="F1" sqref="F1"/>
      <selection pane="bottomLeft" activeCell="A3" sqref="A3"/>
      <selection pane="bottomRight" activeCell="H4" sqref="H4"/>
    </sheetView>
  </sheetViews>
  <sheetFormatPr defaultColWidth="8.85546875" defaultRowHeight="15"/>
  <cols>
    <col min="1" max="1" width="9.42578125" customWidth="1"/>
    <col min="2" max="3" width="23.140625" customWidth="1"/>
    <col min="4" max="4" width="18.42578125" hidden="1" customWidth="1"/>
    <col min="5" max="5" width="29.140625" hidden="1" customWidth="1"/>
    <col min="6" max="12" width="25.7109375" customWidth="1"/>
    <col min="13" max="13" width="35.85546875" customWidth="1"/>
    <col min="14" max="14" width="25.85546875" customWidth="1"/>
    <col min="15" max="15" width="31.28515625" customWidth="1"/>
    <col min="16" max="16" width="25.85546875" customWidth="1"/>
  </cols>
  <sheetData>
    <row r="1" spans="1:23" ht="63" customHeight="1">
      <c r="A1" s="529" t="s">
        <v>707</v>
      </c>
      <c r="B1" s="529"/>
      <c r="C1" s="529"/>
      <c r="D1" s="529"/>
      <c r="E1" s="529"/>
      <c r="F1" s="529"/>
      <c r="G1" s="529"/>
      <c r="H1" s="529"/>
      <c r="I1" s="529"/>
      <c r="J1" s="529"/>
      <c r="K1" s="529"/>
      <c r="L1" s="529"/>
      <c r="M1" s="529"/>
      <c r="N1" s="529"/>
      <c r="O1" s="529"/>
    </row>
    <row r="2" spans="1:23" s="126" customFormat="1" ht="56.25">
      <c r="A2" s="14" t="s">
        <v>101</v>
      </c>
      <c r="B2" s="625"/>
      <c r="C2" s="626"/>
      <c r="D2" s="211"/>
      <c r="E2" s="253"/>
      <c r="F2" s="230" t="s">
        <v>615</v>
      </c>
      <c r="G2" s="230" t="s">
        <v>616</v>
      </c>
      <c r="H2" s="230" t="s">
        <v>617</v>
      </c>
      <c r="I2" s="158" t="s">
        <v>618</v>
      </c>
      <c r="J2" s="158" t="s">
        <v>619</v>
      </c>
      <c r="K2" s="158" t="s">
        <v>620</v>
      </c>
      <c r="L2" s="507" t="s">
        <v>621</v>
      </c>
      <c r="M2" s="158" t="s">
        <v>622</v>
      </c>
      <c r="N2" s="507" t="s">
        <v>623</v>
      </c>
      <c r="O2" s="507" t="s">
        <v>624</v>
      </c>
      <c r="P2" s="248"/>
      <c r="Q2" s="248"/>
      <c r="R2" s="248"/>
      <c r="S2" s="248"/>
      <c r="T2" s="248"/>
      <c r="U2" s="248"/>
      <c r="V2" s="248"/>
      <c r="W2" s="256"/>
    </row>
    <row r="3" spans="1:23" ht="69.75" customHeight="1">
      <c r="A3" s="23">
        <v>2</v>
      </c>
      <c r="B3" s="540" t="s">
        <v>21</v>
      </c>
      <c r="C3" s="541"/>
      <c r="D3" s="542" t="s">
        <v>7</v>
      </c>
      <c r="E3" s="127" t="s">
        <v>112</v>
      </c>
      <c r="F3" s="484" t="s">
        <v>625</v>
      </c>
      <c r="G3" s="484" t="s">
        <v>625</v>
      </c>
      <c r="H3" s="496" t="s">
        <v>626</v>
      </c>
      <c r="I3" s="484" t="s">
        <v>625</v>
      </c>
      <c r="J3" s="484" t="s">
        <v>625</v>
      </c>
      <c r="K3" s="497" t="s">
        <v>115</v>
      </c>
      <c r="L3" s="484" t="s">
        <v>625</v>
      </c>
      <c r="M3" s="497" t="s">
        <v>115</v>
      </c>
      <c r="N3" s="484" t="s">
        <v>625</v>
      </c>
      <c r="O3" s="484" t="s">
        <v>627</v>
      </c>
      <c r="P3" s="248"/>
      <c r="Q3" s="248"/>
      <c r="R3" s="248"/>
      <c r="S3" s="248"/>
      <c r="T3" s="248"/>
      <c r="U3" s="248"/>
      <c r="V3" s="248"/>
      <c r="W3" s="256"/>
    </row>
    <row r="4" spans="1:23" ht="116.1" customHeight="1">
      <c r="A4" s="23">
        <v>3</v>
      </c>
      <c r="B4" s="545" t="s">
        <v>36</v>
      </c>
      <c r="C4" s="546"/>
      <c r="D4" s="543"/>
      <c r="E4" s="127" t="s">
        <v>37</v>
      </c>
      <c r="F4" s="485" t="s">
        <v>628</v>
      </c>
      <c r="G4" s="484" t="s">
        <v>628</v>
      </c>
      <c r="H4" s="484" t="s">
        <v>629</v>
      </c>
      <c r="I4" s="484" t="s">
        <v>630</v>
      </c>
      <c r="J4" s="484" t="s">
        <v>630</v>
      </c>
      <c r="K4" s="484" t="s">
        <v>630</v>
      </c>
      <c r="L4" s="484" t="s">
        <v>631</v>
      </c>
      <c r="M4" s="484" t="s">
        <v>629</v>
      </c>
      <c r="N4" s="484" t="s">
        <v>628</v>
      </c>
      <c r="O4" s="484" t="s">
        <v>628</v>
      </c>
      <c r="P4" s="248"/>
      <c r="Q4" s="248"/>
      <c r="R4" s="248"/>
      <c r="S4" s="248"/>
      <c r="T4" s="248"/>
      <c r="U4" s="248"/>
      <c r="V4" s="248"/>
      <c r="W4" s="256"/>
    </row>
    <row r="5" spans="1:23" ht="131.1" customHeight="1">
      <c r="A5" s="23">
        <v>4</v>
      </c>
      <c r="B5" s="545" t="s">
        <v>50</v>
      </c>
      <c r="C5" s="546"/>
      <c r="D5" s="543"/>
      <c r="E5" s="129" t="s">
        <v>51</v>
      </c>
      <c r="F5" s="484" t="s">
        <v>628</v>
      </c>
      <c r="G5" s="484" t="s">
        <v>628</v>
      </c>
      <c r="H5" s="484" t="s">
        <v>629</v>
      </c>
      <c r="I5" s="484" t="s">
        <v>632</v>
      </c>
      <c r="J5" s="484" t="s">
        <v>630</v>
      </c>
      <c r="K5" s="484" t="s">
        <v>630</v>
      </c>
      <c r="L5" s="484" t="s">
        <v>631</v>
      </c>
      <c r="M5" s="484" t="s">
        <v>629</v>
      </c>
      <c r="N5" s="484" t="s">
        <v>633</v>
      </c>
      <c r="O5" s="484" t="s">
        <v>634</v>
      </c>
      <c r="P5" s="248"/>
      <c r="Q5" s="248"/>
      <c r="R5" s="248"/>
      <c r="S5" s="248"/>
      <c r="T5" s="248"/>
      <c r="U5" s="248"/>
      <c r="V5" s="248"/>
      <c r="W5" s="256"/>
    </row>
    <row r="6" spans="1:23" ht="168" customHeight="1">
      <c r="A6" s="23">
        <v>5</v>
      </c>
      <c r="B6" s="540" t="s">
        <v>63</v>
      </c>
      <c r="C6" s="541"/>
      <c r="D6" s="544"/>
      <c r="E6" s="129" t="s">
        <v>64</v>
      </c>
      <c r="F6" s="484" t="s">
        <v>635</v>
      </c>
      <c r="G6" s="484" t="s">
        <v>636</v>
      </c>
      <c r="H6" s="484" t="s">
        <v>637</v>
      </c>
      <c r="I6" s="351" t="s">
        <v>708</v>
      </c>
      <c r="J6" s="351" t="s">
        <v>638</v>
      </c>
      <c r="K6" s="351" t="s">
        <v>639</v>
      </c>
      <c r="L6" s="351" t="s">
        <v>640</v>
      </c>
      <c r="M6" s="351" t="s">
        <v>641</v>
      </c>
      <c r="N6" s="351" t="s">
        <v>642</v>
      </c>
      <c r="O6" s="351" t="s">
        <v>643</v>
      </c>
      <c r="P6" s="248"/>
      <c r="Q6" s="248"/>
      <c r="R6" s="248"/>
      <c r="S6" s="248"/>
      <c r="T6" s="248"/>
      <c r="U6" s="248"/>
      <c r="V6" s="248"/>
      <c r="W6" s="256"/>
    </row>
    <row r="7" spans="1:23" s="57" customFormat="1" ht="45" customHeight="1">
      <c r="A7" s="39">
        <v>6</v>
      </c>
      <c r="B7" s="524" t="s">
        <v>79</v>
      </c>
      <c r="C7" s="525"/>
      <c r="D7" s="536"/>
      <c r="E7" s="135" t="s">
        <v>80</v>
      </c>
      <c r="F7" s="203">
        <v>5</v>
      </c>
      <c r="G7" s="203">
        <v>4</v>
      </c>
      <c r="H7" s="203">
        <v>5</v>
      </c>
      <c r="I7" s="203">
        <v>4</v>
      </c>
      <c r="J7" s="203">
        <v>4</v>
      </c>
      <c r="K7" s="203">
        <v>4</v>
      </c>
      <c r="L7" s="210">
        <v>4</v>
      </c>
      <c r="M7" s="203">
        <v>3</v>
      </c>
      <c r="N7" s="203">
        <v>3</v>
      </c>
      <c r="O7" s="147">
        <v>3</v>
      </c>
      <c r="P7" s="258"/>
      <c r="Q7" s="251"/>
      <c r="R7" s="251"/>
      <c r="S7" s="251"/>
      <c r="T7" s="251"/>
      <c r="U7" s="251"/>
      <c r="V7" s="251"/>
      <c r="W7" s="259"/>
    </row>
    <row r="8" spans="1:23" ht="45" customHeight="1">
      <c r="A8" s="39">
        <v>7</v>
      </c>
      <c r="B8" s="524" t="s">
        <v>81</v>
      </c>
      <c r="C8" s="525"/>
      <c r="D8" s="536"/>
      <c r="E8" s="135" t="s">
        <v>82</v>
      </c>
      <c r="F8" s="203">
        <v>5</v>
      </c>
      <c r="G8" s="203">
        <v>4</v>
      </c>
      <c r="H8" s="203">
        <v>3</v>
      </c>
      <c r="I8" s="203">
        <v>4</v>
      </c>
      <c r="J8" s="203">
        <v>3</v>
      </c>
      <c r="K8" s="203">
        <v>3</v>
      </c>
      <c r="L8" s="203">
        <v>3</v>
      </c>
      <c r="M8" s="203">
        <v>3</v>
      </c>
      <c r="N8" s="203">
        <v>5</v>
      </c>
      <c r="O8" s="203">
        <v>4</v>
      </c>
      <c r="P8" s="252"/>
      <c r="Q8" s="252"/>
      <c r="R8" s="252"/>
      <c r="S8" s="252"/>
      <c r="T8" s="252"/>
      <c r="U8" s="252"/>
      <c r="V8" s="252"/>
      <c r="W8" s="260"/>
    </row>
    <row r="9" spans="1:23" ht="45" customHeight="1">
      <c r="A9" s="39">
        <v>8</v>
      </c>
      <c r="B9" s="524" t="s">
        <v>83</v>
      </c>
      <c r="C9" s="525"/>
      <c r="D9" s="536"/>
      <c r="E9" s="135" t="s">
        <v>84</v>
      </c>
      <c r="F9" s="203">
        <v>5</v>
      </c>
      <c r="G9" s="203">
        <v>5</v>
      </c>
      <c r="H9" s="203">
        <v>5</v>
      </c>
      <c r="I9" s="203">
        <v>5</v>
      </c>
      <c r="J9" s="203">
        <v>5</v>
      </c>
      <c r="K9" s="203">
        <v>5</v>
      </c>
      <c r="L9" s="203">
        <v>4</v>
      </c>
      <c r="M9" s="203">
        <v>5</v>
      </c>
      <c r="N9" s="203">
        <v>4</v>
      </c>
      <c r="O9" s="203">
        <v>4</v>
      </c>
    </row>
    <row r="10" spans="1:23" ht="45" customHeight="1">
      <c r="A10" s="39">
        <v>9</v>
      </c>
      <c r="B10" s="524" t="s">
        <v>85</v>
      </c>
      <c r="C10" s="525"/>
      <c r="D10" s="536"/>
      <c r="E10" s="135" t="s">
        <v>86</v>
      </c>
      <c r="F10" s="203">
        <v>5</v>
      </c>
      <c r="G10" s="203">
        <v>5</v>
      </c>
      <c r="H10" s="203">
        <v>5</v>
      </c>
      <c r="I10" s="203">
        <v>5</v>
      </c>
      <c r="J10" s="203">
        <v>5</v>
      </c>
      <c r="K10" s="203">
        <v>4</v>
      </c>
      <c r="L10" s="203">
        <v>5</v>
      </c>
      <c r="M10" s="203">
        <v>4</v>
      </c>
      <c r="N10" s="203">
        <v>3</v>
      </c>
      <c r="O10" s="203">
        <v>3</v>
      </c>
    </row>
    <row r="11" spans="1:23" ht="45" customHeight="1">
      <c r="A11" s="39">
        <v>10</v>
      </c>
      <c r="B11" s="512" t="s">
        <v>87</v>
      </c>
      <c r="C11" s="526"/>
      <c r="D11" s="513"/>
      <c r="E11" s="135" t="s">
        <v>88</v>
      </c>
      <c r="F11" s="203">
        <v>5</v>
      </c>
      <c r="G11" s="203">
        <v>5</v>
      </c>
      <c r="H11" s="203">
        <v>3</v>
      </c>
      <c r="I11" s="203">
        <v>5</v>
      </c>
      <c r="J11" s="203">
        <v>3</v>
      </c>
      <c r="K11" s="203">
        <v>2</v>
      </c>
      <c r="L11" s="203">
        <v>2</v>
      </c>
      <c r="M11" s="203">
        <v>2</v>
      </c>
      <c r="N11" s="203">
        <v>2</v>
      </c>
      <c r="O11" s="403">
        <v>3</v>
      </c>
    </row>
    <row r="12" spans="1:23" ht="45" customHeight="1">
      <c r="A12" s="39"/>
      <c r="B12" s="527"/>
      <c r="C12" s="528"/>
      <c r="D12" s="537"/>
      <c r="E12" s="135" t="s">
        <v>89</v>
      </c>
      <c r="F12" s="203">
        <v>5</v>
      </c>
      <c r="G12" s="203">
        <v>5</v>
      </c>
      <c r="H12" s="203">
        <v>5</v>
      </c>
      <c r="I12" s="203">
        <v>5</v>
      </c>
      <c r="J12" s="203">
        <v>3</v>
      </c>
      <c r="K12" s="203">
        <v>3</v>
      </c>
      <c r="L12" s="203">
        <v>5</v>
      </c>
      <c r="M12" s="203">
        <v>3</v>
      </c>
      <c r="N12" s="203">
        <v>3</v>
      </c>
      <c r="O12" s="203">
        <v>3</v>
      </c>
    </row>
    <row r="13" spans="1:23" ht="45" customHeight="1">
      <c r="A13" s="530">
        <v>11</v>
      </c>
      <c r="B13" s="512" t="s">
        <v>90</v>
      </c>
      <c r="C13" s="513"/>
      <c r="D13" s="141" t="s">
        <v>91</v>
      </c>
      <c r="E13" s="135" t="s">
        <v>92</v>
      </c>
      <c r="F13" s="203">
        <v>5</v>
      </c>
      <c r="G13" s="203">
        <v>4</v>
      </c>
      <c r="H13" s="203">
        <v>5</v>
      </c>
      <c r="I13" s="203">
        <v>2</v>
      </c>
      <c r="J13" s="203">
        <v>3</v>
      </c>
      <c r="K13" s="203">
        <v>3</v>
      </c>
      <c r="L13" s="210">
        <v>2</v>
      </c>
      <c r="M13" s="203">
        <v>1</v>
      </c>
      <c r="N13" s="203">
        <v>2</v>
      </c>
      <c r="O13" s="403">
        <v>2</v>
      </c>
    </row>
    <row r="14" spans="1:23" ht="45" customHeight="1">
      <c r="A14" s="531"/>
      <c r="B14" s="514"/>
      <c r="C14" s="515"/>
      <c r="D14" s="141" t="s">
        <v>93</v>
      </c>
      <c r="E14" s="135" t="s">
        <v>94</v>
      </c>
      <c r="F14" s="203">
        <v>4</v>
      </c>
      <c r="G14" s="203">
        <v>5</v>
      </c>
      <c r="H14" s="203">
        <v>4</v>
      </c>
      <c r="I14" s="203">
        <v>2</v>
      </c>
      <c r="J14" s="203">
        <v>3</v>
      </c>
      <c r="K14" s="203">
        <v>4</v>
      </c>
      <c r="L14" s="210">
        <v>2</v>
      </c>
      <c r="M14" s="203">
        <v>2</v>
      </c>
      <c r="N14" s="203">
        <v>2</v>
      </c>
      <c r="O14" s="203">
        <v>2</v>
      </c>
    </row>
    <row r="15" spans="1:23" ht="45" customHeight="1" thickBot="1">
      <c r="A15" s="531"/>
      <c r="B15" s="514"/>
      <c r="C15" s="515"/>
      <c r="D15" s="142" t="s">
        <v>95</v>
      </c>
      <c r="E15" s="143" t="s">
        <v>147</v>
      </c>
      <c r="F15" s="373">
        <v>4</v>
      </c>
      <c r="G15" s="373">
        <v>5</v>
      </c>
      <c r="H15" s="373">
        <v>4</v>
      </c>
      <c r="I15" s="373">
        <v>3</v>
      </c>
      <c r="J15" s="373">
        <v>4</v>
      </c>
      <c r="K15" s="373">
        <v>3</v>
      </c>
      <c r="L15" s="373">
        <v>3</v>
      </c>
      <c r="M15" s="373">
        <v>4</v>
      </c>
      <c r="N15" s="373">
        <v>3</v>
      </c>
      <c r="O15" s="403">
        <v>3</v>
      </c>
    </row>
    <row r="16" spans="1:23" ht="45" customHeight="1">
      <c r="A16" s="600" t="s">
        <v>698</v>
      </c>
      <c r="B16" s="601"/>
      <c r="C16" s="601"/>
      <c r="D16" s="601"/>
      <c r="E16" s="601"/>
      <c r="F16" s="352">
        <f t="shared" ref="F16:J16" si="0">SUM(F7:F15)</f>
        <v>43</v>
      </c>
      <c r="G16" s="352">
        <f t="shared" si="0"/>
        <v>42</v>
      </c>
      <c r="H16" s="352">
        <f t="shared" si="0"/>
        <v>39</v>
      </c>
      <c r="I16" s="352">
        <f>SUM(I7:I15)</f>
        <v>35</v>
      </c>
      <c r="J16" s="352">
        <f t="shared" si="0"/>
        <v>33</v>
      </c>
      <c r="K16" s="352">
        <f>SUM(K7:K15)</f>
        <v>31</v>
      </c>
      <c r="L16" s="352">
        <f>SUM(L7:L15)</f>
        <v>30</v>
      </c>
      <c r="M16" s="352">
        <f>SUM(M7:M15)</f>
        <v>27</v>
      </c>
      <c r="N16" s="352">
        <f>SUM(N7:N15)</f>
        <v>27</v>
      </c>
      <c r="O16" s="353">
        <f>SUM(O7:O15)</f>
        <v>27</v>
      </c>
    </row>
    <row r="17" spans="1:15" s="375" customFormat="1" ht="45" customHeight="1" thickBot="1">
      <c r="A17" s="623" t="s">
        <v>286</v>
      </c>
      <c r="B17" s="624"/>
      <c r="C17" s="624"/>
      <c r="D17" s="624"/>
      <c r="E17" s="624"/>
      <c r="F17" s="404">
        <v>1</v>
      </c>
      <c r="G17" s="404">
        <v>2</v>
      </c>
      <c r="H17" s="404">
        <v>3</v>
      </c>
      <c r="I17" s="404">
        <v>4</v>
      </c>
      <c r="J17" s="404">
        <v>5</v>
      </c>
      <c r="K17" s="404">
        <v>6</v>
      </c>
      <c r="L17" s="404">
        <v>7</v>
      </c>
      <c r="M17" s="404">
        <v>8</v>
      </c>
      <c r="N17" s="404">
        <v>9</v>
      </c>
      <c r="O17" s="405">
        <v>10</v>
      </c>
    </row>
    <row r="18" spans="1:15" ht="15.75" thickTop="1"/>
  </sheetData>
  <mergeCells count="16">
    <mergeCell ref="A1:O1"/>
    <mergeCell ref="A13:A15"/>
    <mergeCell ref="B13:C15"/>
    <mergeCell ref="A16:E16"/>
    <mergeCell ref="A17:E17"/>
    <mergeCell ref="B7:D7"/>
    <mergeCell ref="B8:D8"/>
    <mergeCell ref="B9:D9"/>
    <mergeCell ref="B10:D10"/>
    <mergeCell ref="B11:D12"/>
    <mergeCell ref="B2:C2"/>
    <mergeCell ref="B3:C3"/>
    <mergeCell ref="D3:D6"/>
    <mergeCell ref="B4:C4"/>
    <mergeCell ref="B5:C5"/>
    <mergeCell ref="B6:C6"/>
  </mergeCells>
  <pageMargins left="0.7" right="0.7" top="0.75" bottom="0.75" header="0.3" footer="0.3"/>
  <pageSetup paperSize="3" scale="6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D1380-DBFC-49C8-B858-1E09A2C9B854}">
  <sheetPr>
    <pageSetUpPr fitToPage="1"/>
  </sheetPr>
  <dimension ref="A1:O18"/>
  <sheetViews>
    <sheetView zoomScale="70" zoomScaleNormal="70" zoomScalePageLayoutView="80" workbookViewId="0">
      <pane xSplit="5" ySplit="2" topLeftCell="G3" activePane="bottomRight" state="frozen"/>
      <selection pane="topRight" activeCell="F1" sqref="F1"/>
      <selection pane="bottomLeft" activeCell="A3" sqref="A3"/>
      <selection pane="bottomRight" activeCell="G4" sqref="G4"/>
    </sheetView>
  </sheetViews>
  <sheetFormatPr defaultColWidth="8.85546875" defaultRowHeight="15"/>
  <cols>
    <col min="1" max="1" width="9.42578125" customWidth="1"/>
    <col min="2" max="3" width="23.140625" customWidth="1"/>
    <col min="4" max="4" width="18.42578125" hidden="1" customWidth="1"/>
    <col min="5" max="5" width="29.140625" hidden="1" customWidth="1"/>
    <col min="6" max="14" width="34.42578125" customWidth="1"/>
    <col min="15" max="15" width="34.42578125" style="368" customWidth="1"/>
  </cols>
  <sheetData>
    <row r="1" spans="1:15" ht="58.5" customHeight="1">
      <c r="A1" s="529" t="s">
        <v>697</v>
      </c>
      <c r="B1" s="529"/>
      <c r="C1" s="529"/>
      <c r="D1" s="529"/>
      <c r="E1" s="529"/>
      <c r="F1" s="529"/>
      <c r="G1" s="529"/>
      <c r="H1" s="529"/>
      <c r="I1" s="529"/>
      <c r="J1" s="529"/>
      <c r="K1" s="529"/>
      <c r="L1" s="529"/>
      <c r="M1" s="529"/>
      <c r="N1" s="529"/>
      <c r="O1" s="529"/>
    </row>
    <row r="2" spans="1:15" ht="52.5" customHeight="1">
      <c r="A2" s="14" t="s">
        <v>101</v>
      </c>
      <c r="B2" s="538"/>
      <c r="C2" s="539"/>
      <c r="D2" s="124"/>
      <c r="E2" s="125"/>
      <c r="F2" s="499" t="s">
        <v>102</v>
      </c>
      <c r="G2" s="500" t="s">
        <v>103</v>
      </c>
      <c r="H2" s="500" t="s">
        <v>104</v>
      </c>
      <c r="I2" s="501" t="s">
        <v>105</v>
      </c>
      <c r="J2" s="502" t="s">
        <v>106</v>
      </c>
      <c r="K2" s="500" t="s">
        <v>107</v>
      </c>
      <c r="L2" s="502" t="s">
        <v>108</v>
      </c>
      <c r="M2" s="503" t="s">
        <v>109</v>
      </c>
      <c r="N2" s="500" t="s">
        <v>110</v>
      </c>
      <c r="O2" s="504" t="s">
        <v>111</v>
      </c>
    </row>
    <row r="3" spans="1:15" ht="45.6" customHeight="1">
      <c r="A3" s="23">
        <v>2</v>
      </c>
      <c r="B3" s="540" t="s">
        <v>21</v>
      </c>
      <c r="C3" s="541"/>
      <c r="D3" s="542" t="s">
        <v>7</v>
      </c>
      <c r="E3" s="127" t="s">
        <v>112</v>
      </c>
      <c r="F3" s="126" t="s">
        <v>113</v>
      </c>
      <c r="G3" t="s">
        <v>114</v>
      </c>
      <c r="H3" s="126" t="s">
        <v>113</v>
      </c>
      <c r="I3" s="126" t="s">
        <v>115</v>
      </c>
      <c r="J3" s="126" t="s">
        <v>115</v>
      </c>
      <c r="K3" s="126" t="s">
        <v>116</v>
      </c>
      <c r="L3" s="126" t="s">
        <v>115</v>
      </c>
      <c r="M3" t="s">
        <v>114</v>
      </c>
      <c r="N3" s="126" t="s">
        <v>116</v>
      </c>
      <c r="O3" s="368" t="s">
        <v>117</v>
      </c>
    </row>
    <row r="4" spans="1:15" ht="85.5" customHeight="1">
      <c r="A4" s="23">
        <v>3</v>
      </c>
      <c r="B4" s="545" t="s">
        <v>36</v>
      </c>
      <c r="C4" s="546"/>
      <c r="D4" s="543"/>
      <c r="E4" s="127" t="s">
        <v>37</v>
      </c>
      <c r="F4" s="406" t="s">
        <v>118</v>
      </c>
      <c r="G4" s="351" t="s">
        <v>119</v>
      </c>
      <c r="H4" s="351" t="s">
        <v>120</v>
      </c>
      <c r="I4" s="351" t="s">
        <v>121</v>
      </c>
      <c r="J4" s="351" t="s">
        <v>122</v>
      </c>
      <c r="K4" s="351" t="s">
        <v>123</v>
      </c>
      <c r="L4" s="351" t="s">
        <v>124</v>
      </c>
      <c r="M4" s="407" t="s">
        <v>125</v>
      </c>
      <c r="N4" s="408" t="s">
        <v>126</v>
      </c>
      <c r="O4" s="409" t="s">
        <v>127</v>
      </c>
    </row>
    <row r="5" spans="1:15" ht="96" customHeight="1">
      <c r="A5" s="23">
        <v>4</v>
      </c>
      <c r="B5" s="545" t="s">
        <v>50</v>
      </c>
      <c r="C5" s="546"/>
      <c r="D5" s="543"/>
      <c r="E5" s="129" t="s">
        <v>51</v>
      </c>
      <c r="F5" s="406" t="s">
        <v>128</v>
      </c>
      <c r="G5" s="351" t="s">
        <v>129</v>
      </c>
      <c r="H5" s="351" t="s">
        <v>130</v>
      </c>
      <c r="I5" s="351" t="s">
        <v>131</v>
      </c>
      <c r="J5" s="351" t="s">
        <v>122</v>
      </c>
      <c r="K5" s="351" t="s">
        <v>132</v>
      </c>
      <c r="L5" s="351" t="s">
        <v>133</v>
      </c>
      <c r="M5" s="407" t="s">
        <v>134</v>
      </c>
      <c r="N5" s="408" t="s">
        <v>135</v>
      </c>
      <c r="O5" s="409" t="s">
        <v>136</v>
      </c>
    </row>
    <row r="6" spans="1:15" ht="409.5" customHeight="1">
      <c r="A6" s="23">
        <v>5</v>
      </c>
      <c r="B6" s="540" t="s">
        <v>63</v>
      </c>
      <c r="C6" s="541"/>
      <c r="D6" s="544"/>
      <c r="E6" s="129" t="s">
        <v>64</v>
      </c>
      <c r="F6" s="130" t="s">
        <v>137</v>
      </c>
      <c r="G6" s="131" t="s">
        <v>138</v>
      </c>
      <c r="H6" s="132" t="s">
        <v>139</v>
      </c>
      <c r="I6" s="133" t="s">
        <v>140</v>
      </c>
      <c r="J6" s="134" t="s">
        <v>141</v>
      </c>
      <c r="K6" s="131" t="s">
        <v>142</v>
      </c>
      <c r="L6" s="134" t="s">
        <v>143</v>
      </c>
      <c r="M6" s="130" t="s">
        <v>144</v>
      </c>
      <c r="N6" s="134" t="s">
        <v>145</v>
      </c>
      <c r="O6" s="369" t="s">
        <v>146</v>
      </c>
    </row>
    <row r="7" spans="1:15" s="57" customFormat="1" ht="45" customHeight="1">
      <c r="A7" s="39">
        <v>6</v>
      </c>
      <c r="B7" s="524" t="s">
        <v>79</v>
      </c>
      <c r="C7" s="525"/>
      <c r="D7" s="536"/>
      <c r="E7" s="135" t="s">
        <v>80</v>
      </c>
      <c r="F7" s="136">
        <v>5</v>
      </c>
      <c r="G7" s="136">
        <v>5</v>
      </c>
      <c r="H7" s="136">
        <v>5</v>
      </c>
      <c r="I7" s="136">
        <v>3</v>
      </c>
      <c r="J7" s="137">
        <v>5</v>
      </c>
      <c r="K7" s="138">
        <v>5</v>
      </c>
      <c r="L7" s="136">
        <v>5</v>
      </c>
      <c r="M7" s="136">
        <v>4</v>
      </c>
      <c r="N7" s="136">
        <v>4</v>
      </c>
      <c r="O7" s="370">
        <v>3</v>
      </c>
    </row>
    <row r="8" spans="1:15" ht="45" customHeight="1">
      <c r="A8" s="39">
        <v>7</v>
      </c>
      <c r="B8" s="524" t="s">
        <v>81</v>
      </c>
      <c r="C8" s="525"/>
      <c r="D8" s="536"/>
      <c r="E8" s="135" t="s">
        <v>82</v>
      </c>
      <c r="F8" s="136">
        <v>5</v>
      </c>
      <c r="G8" s="136">
        <v>5</v>
      </c>
      <c r="H8" s="136">
        <v>5</v>
      </c>
      <c r="I8" s="136">
        <v>5</v>
      </c>
      <c r="J8" s="137">
        <v>5</v>
      </c>
      <c r="K8" s="136">
        <v>4</v>
      </c>
      <c r="L8" s="136">
        <v>3</v>
      </c>
      <c r="M8" s="136">
        <v>5</v>
      </c>
      <c r="N8" s="136">
        <v>3</v>
      </c>
      <c r="O8" s="370">
        <v>5</v>
      </c>
    </row>
    <row r="9" spans="1:15" ht="45" customHeight="1">
      <c r="A9" s="39">
        <v>8</v>
      </c>
      <c r="B9" s="524" t="s">
        <v>83</v>
      </c>
      <c r="C9" s="525"/>
      <c r="D9" s="536"/>
      <c r="E9" s="135" t="s">
        <v>84</v>
      </c>
      <c r="F9" s="136">
        <v>5</v>
      </c>
      <c r="G9" s="136">
        <v>5</v>
      </c>
      <c r="H9" s="136">
        <v>5</v>
      </c>
      <c r="I9" s="136">
        <v>5</v>
      </c>
      <c r="J9" s="139">
        <v>3</v>
      </c>
      <c r="K9" s="136">
        <v>5</v>
      </c>
      <c r="L9" s="136">
        <v>5</v>
      </c>
      <c r="M9" s="136">
        <v>4</v>
      </c>
      <c r="N9" s="136">
        <v>4</v>
      </c>
      <c r="O9" s="370">
        <v>3</v>
      </c>
    </row>
    <row r="10" spans="1:15" ht="45" customHeight="1">
      <c r="A10" s="39">
        <v>9</v>
      </c>
      <c r="B10" s="524" t="s">
        <v>85</v>
      </c>
      <c r="C10" s="525"/>
      <c r="D10" s="536"/>
      <c r="E10" s="135" t="s">
        <v>86</v>
      </c>
      <c r="F10" s="136">
        <v>5</v>
      </c>
      <c r="G10" s="136">
        <v>5</v>
      </c>
      <c r="H10" s="136">
        <v>5</v>
      </c>
      <c r="I10" s="136">
        <v>5</v>
      </c>
      <c r="J10" s="137">
        <v>5</v>
      </c>
      <c r="K10" s="136">
        <v>5</v>
      </c>
      <c r="L10" s="136">
        <v>5</v>
      </c>
      <c r="M10" s="136">
        <v>5</v>
      </c>
      <c r="N10" s="136">
        <v>5</v>
      </c>
      <c r="O10" s="370">
        <v>5</v>
      </c>
    </row>
    <row r="11" spans="1:15" ht="45" customHeight="1">
      <c r="A11" s="39">
        <v>10</v>
      </c>
      <c r="B11" s="512" t="s">
        <v>87</v>
      </c>
      <c r="C11" s="526"/>
      <c r="D11" s="513"/>
      <c r="E11" s="135" t="s">
        <v>88</v>
      </c>
      <c r="F11" s="136">
        <v>5</v>
      </c>
      <c r="G11" s="136">
        <v>5</v>
      </c>
      <c r="H11" s="136">
        <v>5</v>
      </c>
      <c r="I11" s="136">
        <v>5</v>
      </c>
      <c r="J11" s="137">
        <v>5</v>
      </c>
      <c r="K11" s="136">
        <v>5</v>
      </c>
      <c r="L11" s="136">
        <v>4</v>
      </c>
      <c r="M11" s="136">
        <v>5</v>
      </c>
      <c r="N11" s="136">
        <v>5</v>
      </c>
      <c r="O11" s="370">
        <v>4</v>
      </c>
    </row>
    <row r="12" spans="1:15" ht="45" customHeight="1">
      <c r="A12" s="39"/>
      <c r="B12" s="527"/>
      <c r="C12" s="528"/>
      <c r="D12" s="537"/>
      <c r="E12" s="135" t="s">
        <v>89</v>
      </c>
      <c r="F12" s="136">
        <v>5</v>
      </c>
      <c r="G12" s="136">
        <v>5</v>
      </c>
      <c r="H12" s="136">
        <v>4</v>
      </c>
      <c r="I12" s="140">
        <v>5</v>
      </c>
      <c r="J12" s="137">
        <v>5</v>
      </c>
      <c r="K12" s="136">
        <v>5</v>
      </c>
      <c r="L12" s="136">
        <v>4</v>
      </c>
      <c r="M12" s="136">
        <v>5</v>
      </c>
      <c r="N12" s="136">
        <v>4</v>
      </c>
      <c r="O12" s="371">
        <v>4</v>
      </c>
    </row>
    <row r="13" spans="1:15" ht="45" customHeight="1">
      <c r="A13" s="530">
        <v>11</v>
      </c>
      <c r="B13" s="512" t="s">
        <v>90</v>
      </c>
      <c r="C13" s="513"/>
      <c r="D13" s="141" t="s">
        <v>91</v>
      </c>
      <c r="E13" s="135" t="s">
        <v>92</v>
      </c>
      <c r="F13" s="136">
        <v>4</v>
      </c>
      <c r="G13" s="136">
        <v>4</v>
      </c>
      <c r="H13" s="136">
        <v>3</v>
      </c>
      <c r="I13" s="136">
        <v>2</v>
      </c>
      <c r="J13" s="137">
        <v>2</v>
      </c>
      <c r="K13" s="138">
        <v>2</v>
      </c>
      <c r="L13" s="136">
        <v>2</v>
      </c>
      <c r="M13" s="136">
        <v>2</v>
      </c>
      <c r="N13" s="136">
        <v>2</v>
      </c>
      <c r="O13" s="370">
        <v>1</v>
      </c>
    </row>
    <row r="14" spans="1:15" ht="45" customHeight="1">
      <c r="A14" s="531"/>
      <c r="B14" s="514"/>
      <c r="C14" s="515"/>
      <c r="D14" s="141" t="s">
        <v>93</v>
      </c>
      <c r="E14" s="135" t="s">
        <v>94</v>
      </c>
      <c r="F14" s="136">
        <v>5</v>
      </c>
      <c r="G14" s="136">
        <v>4</v>
      </c>
      <c r="H14" s="136">
        <v>4</v>
      </c>
      <c r="I14" s="136">
        <v>4</v>
      </c>
      <c r="J14" s="137">
        <v>3</v>
      </c>
      <c r="K14" s="136">
        <v>3</v>
      </c>
      <c r="L14" s="136">
        <v>4</v>
      </c>
      <c r="M14" s="136">
        <v>3</v>
      </c>
      <c r="N14" s="136">
        <v>3</v>
      </c>
      <c r="O14" s="370">
        <v>3</v>
      </c>
    </row>
    <row r="15" spans="1:15" ht="45" customHeight="1" thickBot="1">
      <c r="A15" s="531"/>
      <c r="B15" s="514"/>
      <c r="C15" s="515"/>
      <c r="D15" s="142" t="s">
        <v>95</v>
      </c>
      <c r="E15" s="143" t="s">
        <v>147</v>
      </c>
      <c r="F15" s="316">
        <v>5</v>
      </c>
      <c r="G15" s="316">
        <v>5</v>
      </c>
      <c r="H15" s="316">
        <v>4</v>
      </c>
      <c r="I15" s="317">
        <v>4</v>
      </c>
      <c r="J15" s="318">
        <v>5</v>
      </c>
      <c r="K15" s="316">
        <v>3</v>
      </c>
      <c r="L15" s="316">
        <v>4</v>
      </c>
      <c r="M15" s="316">
        <v>3</v>
      </c>
      <c r="N15" s="316">
        <v>3</v>
      </c>
      <c r="O15" s="372">
        <v>3</v>
      </c>
    </row>
    <row r="16" spans="1:15" ht="30" customHeight="1">
      <c r="A16" s="532" t="s">
        <v>698</v>
      </c>
      <c r="B16" s="533"/>
      <c r="C16" s="533"/>
      <c r="D16" s="533"/>
      <c r="E16" s="533"/>
      <c r="F16" s="319">
        <f t="shared" ref="F16:O16" si="0">SUM(F7:F15)</f>
        <v>44</v>
      </c>
      <c r="G16" s="319">
        <f t="shared" si="0"/>
        <v>43</v>
      </c>
      <c r="H16" s="319">
        <f t="shared" si="0"/>
        <v>40</v>
      </c>
      <c r="I16" s="319">
        <f t="shared" si="0"/>
        <v>38</v>
      </c>
      <c r="J16" s="319">
        <f t="shared" si="0"/>
        <v>38</v>
      </c>
      <c r="K16" s="319">
        <f t="shared" si="0"/>
        <v>37</v>
      </c>
      <c r="L16" s="319">
        <f t="shared" si="0"/>
        <v>36</v>
      </c>
      <c r="M16" s="319">
        <f t="shared" si="0"/>
        <v>36</v>
      </c>
      <c r="N16" s="319">
        <f t="shared" si="0"/>
        <v>33</v>
      </c>
      <c r="O16" s="320">
        <f t="shared" si="0"/>
        <v>31</v>
      </c>
    </row>
    <row r="17" spans="1:15" s="356" customFormat="1" ht="26.25" customHeight="1" thickBot="1">
      <c r="A17" s="534" t="s">
        <v>286</v>
      </c>
      <c r="B17" s="535"/>
      <c r="C17" s="535"/>
      <c r="D17" s="535"/>
      <c r="E17" s="535"/>
      <c r="F17" s="354">
        <v>1</v>
      </c>
      <c r="G17" s="354">
        <v>2</v>
      </c>
      <c r="H17" s="354">
        <v>3</v>
      </c>
      <c r="I17" s="354">
        <v>4</v>
      </c>
      <c r="J17" s="354">
        <v>5</v>
      </c>
      <c r="K17" s="354">
        <v>6</v>
      </c>
      <c r="L17" s="354">
        <v>7</v>
      </c>
      <c r="M17" s="354">
        <v>8</v>
      </c>
      <c r="N17" s="354">
        <v>9</v>
      </c>
      <c r="O17" s="355">
        <v>10</v>
      </c>
    </row>
    <row r="18" spans="1:15" ht="15.75" thickTop="1"/>
  </sheetData>
  <mergeCells count="16">
    <mergeCell ref="A1:O1"/>
    <mergeCell ref="A13:A15"/>
    <mergeCell ref="B13:C15"/>
    <mergeCell ref="A16:E16"/>
    <mergeCell ref="A17:E17"/>
    <mergeCell ref="B7:D7"/>
    <mergeCell ref="B8:D8"/>
    <mergeCell ref="B9:D9"/>
    <mergeCell ref="B10:D10"/>
    <mergeCell ref="B11:D12"/>
    <mergeCell ref="B2:C2"/>
    <mergeCell ref="B3:C3"/>
    <mergeCell ref="D3:D6"/>
    <mergeCell ref="B4:C4"/>
    <mergeCell ref="B5:C5"/>
    <mergeCell ref="B6:C6"/>
  </mergeCells>
  <pageMargins left="0.25" right="0.25" top="0.75" bottom="0.75" header="0.3" footer="0.3"/>
  <pageSetup paperSize="3"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DBAD5-A7C3-4BC7-B21D-E988670702F6}">
  <dimension ref="A1:Y18"/>
  <sheetViews>
    <sheetView zoomScale="60" zoomScaleNormal="60" workbookViewId="0">
      <pane xSplit="5" ySplit="2" topLeftCell="F3" activePane="bottomRight" state="frozen"/>
      <selection pane="topRight" activeCell="F1" sqref="F1"/>
      <selection pane="bottomLeft" activeCell="A3" sqref="A3"/>
      <selection pane="bottomRight" activeCell="F3" sqref="F3"/>
    </sheetView>
  </sheetViews>
  <sheetFormatPr defaultColWidth="8.85546875" defaultRowHeight="15"/>
  <cols>
    <col min="1" max="1" width="21.28515625" customWidth="1"/>
    <col min="2" max="3" width="23.140625" customWidth="1"/>
    <col min="4" max="4" width="18.42578125" hidden="1" customWidth="1"/>
    <col min="5" max="5" width="54" hidden="1" customWidth="1"/>
    <col min="6" max="6" width="71.5703125" customWidth="1"/>
    <col min="7" max="7" width="59.7109375" customWidth="1"/>
    <col min="8" max="8" width="51.85546875" customWidth="1"/>
    <col min="9" max="9" width="80.28515625" customWidth="1"/>
    <col min="10" max="10" width="49.85546875" style="226" customWidth="1"/>
    <col min="11" max="11" width="62.5703125" style="226" customWidth="1"/>
    <col min="12" max="12" width="74.140625" customWidth="1"/>
    <col min="13" max="13" width="47.28515625" customWidth="1"/>
    <col min="14" max="14" width="69.7109375" customWidth="1"/>
    <col min="15" max="15" width="74.140625" customWidth="1"/>
    <col min="16" max="16" width="50.28515625" hidden="1" customWidth="1"/>
    <col min="17" max="17" width="52.140625" hidden="1" customWidth="1"/>
    <col min="18" max="18" width="60.140625" hidden="1" customWidth="1"/>
    <col min="19" max="19" width="39.42578125" hidden="1" customWidth="1"/>
    <col min="20" max="20" width="56.42578125" hidden="1" customWidth="1"/>
    <col min="21" max="21" width="60.85546875" hidden="1" customWidth="1"/>
    <col min="22" max="22" width="37.140625" hidden="1" customWidth="1"/>
    <col min="23" max="23" width="45.28515625" style="226" hidden="1" customWidth="1"/>
    <col min="24" max="24" width="42" hidden="1" customWidth="1"/>
    <col min="25" max="25" width="68.42578125" style="226" hidden="1" customWidth="1"/>
  </cols>
  <sheetData>
    <row r="1" spans="1:25" ht="64.5" customHeight="1">
      <c r="A1" s="547" t="s">
        <v>688</v>
      </c>
      <c r="B1" s="547"/>
      <c r="C1" s="547"/>
      <c r="D1" s="547"/>
      <c r="E1" s="547"/>
      <c r="F1" s="547"/>
      <c r="G1" s="547"/>
      <c r="H1" s="547"/>
      <c r="I1" s="547"/>
      <c r="J1" s="547"/>
      <c r="K1" s="547"/>
      <c r="L1" s="547"/>
      <c r="M1" s="547"/>
      <c r="N1" s="547"/>
      <c r="O1" s="547"/>
    </row>
    <row r="2" spans="1:25" s="144" customFormat="1" ht="120" customHeight="1">
      <c r="A2" s="145">
        <v>1</v>
      </c>
      <c r="B2" s="123" t="s">
        <v>159</v>
      </c>
      <c r="C2" s="124"/>
      <c r="D2" s="146"/>
      <c r="E2" s="147"/>
      <c r="F2" s="148" t="s">
        <v>160</v>
      </c>
      <c r="G2" s="149" t="s">
        <v>161</v>
      </c>
      <c r="H2" s="148" t="s">
        <v>162</v>
      </c>
      <c r="I2" s="150" t="s">
        <v>163</v>
      </c>
      <c r="J2" s="148" t="s">
        <v>164</v>
      </c>
      <c r="K2" s="151" t="s">
        <v>165</v>
      </c>
      <c r="L2" s="152" t="s">
        <v>166</v>
      </c>
      <c r="M2" s="153" t="s">
        <v>167</v>
      </c>
      <c r="N2" s="154" t="s">
        <v>168</v>
      </c>
      <c r="O2" s="155" t="s">
        <v>169</v>
      </c>
      <c r="P2" s="156" t="s">
        <v>170</v>
      </c>
      <c r="Q2" s="151" t="s">
        <v>171</v>
      </c>
      <c r="R2" s="157" t="s">
        <v>172</v>
      </c>
      <c r="S2" s="158" t="s">
        <v>173</v>
      </c>
      <c r="T2" s="159" t="s">
        <v>174</v>
      </c>
      <c r="U2" s="160" t="s">
        <v>175</v>
      </c>
      <c r="V2" s="161" t="s">
        <v>176</v>
      </c>
      <c r="W2" s="150" t="s">
        <v>177</v>
      </c>
      <c r="X2" s="150" t="s">
        <v>178</v>
      </c>
      <c r="Y2" s="155" t="s">
        <v>179</v>
      </c>
    </row>
    <row r="3" spans="1:25" s="162" customFormat="1" ht="58.7" customHeight="1">
      <c r="A3" s="163">
        <v>2</v>
      </c>
      <c r="B3" s="164" t="s">
        <v>21</v>
      </c>
      <c r="C3" s="165"/>
      <c r="D3" s="17" t="s">
        <v>7</v>
      </c>
      <c r="E3" s="166" t="s">
        <v>22</v>
      </c>
      <c r="F3" s="410" t="s">
        <v>180</v>
      </c>
      <c r="G3" s="411" t="s">
        <v>181</v>
      </c>
      <c r="H3" s="412" t="s">
        <v>182</v>
      </c>
      <c r="I3" s="412" t="s">
        <v>183</v>
      </c>
      <c r="J3" s="413" t="s">
        <v>184</v>
      </c>
      <c r="K3" s="414" t="s">
        <v>185</v>
      </c>
      <c r="L3" s="412" t="s">
        <v>116</v>
      </c>
      <c r="M3" s="415" t="s">
        <v>115</v>
      </c>
      <c r="N3" s="415" t="s">
        <v>186</v>
      </c>
      <c r="O3" s="416" t="s">
        <v>187</v>
      </c>
      <c r="P3" s="170" t="s">
        <v>187</v>
      </c>
      <c r="Q3" s="171"/>
      <c r="R3" s="172" t="s">
        <v>188</v>
      </c>
      <c r="S3" s="167" t="s">
        <v>180</v>
      </c>
      <c r="T3" s="173" t="s">
        <v>115</v>
      </c>
      <c r="U3" s="167" t="s">
        <v>180</v>
      </c>
      <c r="V3" s="168" t="s">
        <v>189</v>
      </c>
      <c r="W3" s="169" t="s">
        <v>190</v>
      </c>
      <c r="X3" s="174" t="s">
        <v>191</v>
      </c>
      <c r="Y3" s="173" t="s">
        <v>192</v>
      </c>
    </row>
    <row r="4" spans="1:25" ht="85.7" customHeight="1">
      <c r="A4" s="163">
        <v>3</v>
      </c>
      <c r="B4" s="175" t="s">
        <v>36</v>
      </c>
      <c r="C4" s="176"/>
      <c r="D4" s="24"/>
      <c r="E4" s="177" t="s">
        <v>37</v>
      </c>
      <c r="F4" s="351" t="s">
        <v>193</v>
      </c>
      <c r="G4" s="417" t="s">
        <v>194</v>
      </c>
      <c r="H4" s="418" t="s">
        <v>195</v>
      </c>
      <c r="I4" s="410" t="s">
        <v>196</v>
      </c>
      <c r="J4" s="419" t="s">
        <v>197</v>
      </c>
      <c r="K4" s="414" t="s">
        <v>198</v>
      </c>
      <c r="L4" s="420" t="s">
        <v>199</v>
      </c>
      <c r="M4" s="421" t="s">
        <v>200</v>
      </c>
      <c r="N4" s="422" t="s">
        <v>201</v>
      </c>
      <c r="O4" s="423" t="s">
        <v>202</v>
      </c>
      <c r="P4" s="178" t="s">
        <v>203</v>
      </c>
      <c r="Q4" s="171" t="s">
        <v>204</v>
      </c>
      <c r="R4" s="172" t="s">
        <v>205</v>
      </c>
      <c r="S4" s="17" t="s">
        <v>173</v>
      </c>
      <c r="T4" s="179" t="s">
        <v>206</v>
      </c>
      <c r="U4" s="180" t="s">
        <v>207</v>
      </c>
      <c r="V4" s="181" t="s">
        <v>208</v>
      </c>
      <c r="W4" s="182" t="s">
        <v>209</v>
      </c>
      <c r="X4" s="183" t="s">
        <v>210</v>
      </c>
      <c r="Y4" s="184" t="s">
        <v>211</v>
      </c>
    </row>
    <row r="5" spans="1:25" ht="87.6" customHeight="1">
      <c r="A5" s="23">
        <v>4</v>
      </c>
      <c r="B5" s="26" t="s">
        <v>50</v>
      </c>
      <c r="C5" s="27"/>
      <c r="D5" s="24"/>
      <c r="E5" s="129" t="s">
        <v>51</v>
      </c>
      <c r="F5" s="351" t="s">
        <v>193</v>
      </c>
      <c r="G5" s="411" t="s">
        <v>212</v>
      </c>
      <c r="H5" s="417" t="s">
        <v>194</v>
      </c>
      <c r="I5" s="342" t="s">
        <v>213</v>
      </c>
      <c r="J5" s="424" t="s">
        <v>214</v>
      </c>
      <c r="K5" s="425" t="s">
        <v>215</v>
      </c>
      <c r="L5" s="420" t="s">
        <v>199</v>
      </c>
      <c r="M5" s="426" t="s">
        <v>200</v>
      </c>
      <c r="N5" s="427" t="s">
        <v>201</v>
      </c>
      <c r="O5" s="428" t="s">
        <v>202</v>
      </c>
      <c r="P5" s="186" t="s">
        <v>195</v>
      </c>
      <c r="Q5" s="171" t="s">
        <v>216</v>
      </c>
      <c r="R5" s="172" t="s">
        <v>205</v>
      </c>
      <c r="S5" s="187" t="s">
        <v>217</v>
      </c>
      <c r="T5" s="188" t="s">
        <v>218</v>
      </c>
      <c r="U5" s="160" t="s">
        <v>219</v>
      </c>
      <c r="V5" s="189" t="s">
        <v>220</v>
      </c>
      <c r="W5" s="190" t="s">
        <v>200</v>
      </c>
      <c r="X5" s="191" t="s">
        <v>221</v>
      </c>
      <c r="Y5" s="192" t="s">
        <v>222</v>
      </c>
    </row>
    <row r="6" spans="1:25" s="162" customFormat="1" ht="409.5" customHeight="1">
      <c r="A6" s="23">
        <v>5</v>
      </c>
      <c r="B6" s="15" t="s">
        <v>63</v>
      </c>
      <c r="C6" s="16"/>
      <c r="D6" s="30"/>
      <c r="E6" s="129" t="s">
        <v>64</v>
      </c>
      <c r="F6" s="429" t="s">
        <v>689</v>
      </c>
      <c r="G6" s="430" t="s">
        <v>223</v>
      </c>
      <c r="H6" s="431" t="s">
        <v>224</v>
      </c>
      <c r="I6" s="432" t="s">
        <v>693</v>
      </c>
      <c r="J6" s="433" t="s">
        <v>225</v>
      </c>
      <c r="K6" s="433" t="s">
        <v>692</v>
      </c>
      <c r="L6" s="434" t="s">
        <v>691</v>
      </c>
      <c r="M6" s="435" t="s">
        <v>226</v>
      </c>
      <c r="N6" s="436" t="s">
        <v>227</v>
      </c>
      <c r="O6" s="433" t="s">
        <v>690</v>
      </c>
      <c r="P6" s="193" t="s">
        <v>228</v>
      </c>
      <c r="Q6" s="194" t="s">
        <v>229</v>
      </c>
      <c r="R6" s="194" t="s">
        <v>230</v>
      </c>
      <c r="S6" s="194" t="s">
        <v>231</v>
      </c>
      <c r="T6" s="195" t="s">
        <v>232</v>
      </c>
      <c r="U6" s="196" t="s">
        <v>233</v>
      </c>
      <c r="V6" s="197" t="s">
        <v>234</v>
      </c>
      <c r="W6" s="167" t="s">
        <v>235</v>
      </c>
      <c r="X6" s="167" t="s">
        <v>236</v>
      </c>
      <c r="Y6" s="198" t="s">
        <v>237</v>
      </c>
    </row>
    <row r="7" spans="1:25" s="57" customFormat="1" ht="45" customHeight="1">
      <c r="A7" s="199">
        <v>6</v>
      </c>
      <c r="B7" s="555" t="s">
        <v>79</v>
      </c>
      <c r="C7" s="556"/>
      <c r="D7" s="66"/>
      <c r="E7" s="200" t="s">
        <v>80</v>
      </c>
      <c r="F7" s="128">
        <v>1</v>
      </c>
      <c r="G7" s="201">
        <v>2</v>
      </c>
      <c r="H7" s="128">
        <v>5</v>
      </c>
      <c r="I7" s="128">
        <v>1</v>
      </c>
      <c r="J7" s="128">
        <v>2</v>
      </c>
      <c r="K7" s="128">
        <v>3</v>
      </c>
      <c r="L7" s="147">
        <v>1</v>
      </c>
      <c r="M7" s="202">
        <v>1</v>
      </c>
      <c r="N7" s="128">
        <v>4</v>
      </c>
      <c r="O7" s="128">
        <v>1</v>
      </c>
      <c r="P7" s="128">
        <v>4</v>
      </c>
      <c r="Q7" s="128">
        <v>2</v>
      </c>
      <c r="R7" s="128">
        <v>3</v>
      </c>
      <c r="S7" s="203">
        <v>1</v>
      </c>
      <c r="T7" s="204">
        <v>1</v>
      </c>
      <c r="U7" s="203">
        <v>4</v>
      </c>
      <c r="V7" s="205">
        <v>1</v>
      </c>
      <c r="W7" s="128">
        <v>1</v>
      </c>
      <c r="X7" s="206">
        <v>1</v>
      </c>
      <c r="Y7" s="128">
        <v>1</v>
      </c>
    </row>
    <row r="8" spans="1:25" ht="45" customHeight="1">
      <c r="A8" s="39">
        <v>7</v>
      </c>
      <c r="B8" s="555" t="s">
        <v>81</v>
      </c>
      <c r="C8" s="556"/>
      <c r="D8" s="40" t="s">
        <v>238</v>
      </c>
      <c r="E8" s="207" t="s">
        <v>82</v>
      </c>
      <c r="F8" s="147">
        <v>5</v>
      </c>
      <c r="G8" s="208">
        <v>5</v>
      </c>
      <c r="H8" s="128">
        <v>5</v>
      </c>
      <c r="I8" s="147">
        <v>4</v>
      </c>
      <c r="J8" s="128">
        <v>2</v>
      </c>
      <c r="K8" s="128">
        <v>5</v>
      </c>
      <c r="L8" s="147">
        <v>5</v>
      </c>
      <c r="M8" s="209">
        <v>5</v>
      </c>
      <c r="N8" s="147">
        <v>5</v>
      </c>
      <c r="O8" s="147">
        <v>5</v>
      </c>
      <c r="P8" s="128">
        <v>2</v>
      </c>
      <c r="Q8" s="128">
        <v>3</v>
      </c>
      <c r="R8" s="128">
        <v>3</v>
      </c>
      <c r="S8" s="128">
        <v>1</v>
      </c>
      <c r="T8" s="204">
        <v>5</v>
      </c>
      <c r="U8" s="210">
        <v>3</v>
      </c>
      <c r="V8" s="128">
        <v>3</v>
      </c>
      <c r="W8" s="128">
        <v>4</v>
      </c>
      <c r="X8" s="147">
        <v>2</v>
      </c>
      <c r="Y8" s="128">
        <v>1</v>
      </c>
    </row>
    <row r="9" spans="1:25" ht="45" customHeight="1">
      <c r="A9" s="39">
        <v>8</v>
      </c>
      <c r="B9" s="555" t="s">
        <v>83</v>
      </c>
      <c r="C9" s="556"/>
      <c r="D9" s="40"/>
      <c r="E9" s="207" t="s">
        <v>84</v>
      </c>
      <c r="F9" s="147">
        <v>5</v>
      </c>
      <c r="G9" s="208">
        <v>3</v>
      </c>
      <c r="H9" s="128">
        <v>5</v>
      </c>
      <c r="I9" s="128">
        <v>5</v>
      </c>
      <c r="J9" s="128">
        <v>3</v>
      </c>
      <c r="K9" s="147">
        <v>5</v>
      </c>
      <c r="L9" s="147">
        <v>4</v>
      </c>
      <c r="M9" s="211">
        <v>4</v>
      </c>
      <c r="N9" s="147">
        <v>5</v>
      </c>
      <c r="O9" s="147">
        <v>4</v>
      </c>
      <c r="P9" s="128">
        <v>4</v>
      </c>
      <c r="Q9" s="128">
        <v>4</v>
      </c>
      <c r="R9" s="128">
        <v>5</v>
      </c>
      <c r="S9" s="203">
        <v>3</v>
      </c>
      <c r="T9" s="212">
        <v>5</v>
      </c>
      <c r="U9" s="203">
        <v>4</v>
      </c>
      <c r="V9" s="203">
        <v>3</v>
      </c>
      <c r="W9" s="203">
        <v>4</v>
      </c>
      <c r="X9" s="203">
        <v>4</v>
      </c>
      <c r="Y9" s="203">
        <v>2</v>
      </c>
    </row>
    <row r="10" spans="1:25" ht="45" customHeight="1">
      <c r="A10" s="39">
        <v>9</v>
      </c>
      <c r="B10" s="555" t="s">
        <v>85</v>
      </c>
      <c r="C10" s="556"/>
      <c r="D10" s="40"/>
      <c r="E10" s="207" t="s">
        <v>86</v>
      </c>
      <c r="F10" s="128">
        <v>3</v>
      </c>
      <c r="G10" s="213">
        <v>5</v>
      </c>
      <c r="H10" s="128">
        <v>4</v>
      </c>
      <c r="I10" s="128">
        <v>4</v>
      </c>
      <c r="J10" s="128">
        <v>4</v>
      </c>
      <c r="K10" s="147">
        <v>4</v>
      </c>
      <c r="L10" s="128">
        <v>4</v>
      </c>
      <c r="M10" s="211">
        <v>4</v>
      </c>
      <c r="N10" s="128">
        <v>4</v>
      </c>
      <c r="O10" s="147">
        <v>4</v>
      </c>
      <c r="P10" s="128">
        <v>4</v>
      </c>
      <c r="Q10" s="128">
        <v>3</v>
      </c>
      <c r="R10" s="128">
        <v>3</v>
      </c>
      <c r="S10" s="203">
        <v>4</v>
      </c>
      <c r="T10" s="204">
        <v>5</v>
      </c>
      <c r="U10" s="203">
        <v>4</v>
      </c>
      <c r="V10" s="203">
        <v>3</v>
      </c>
      <c r="W10" s="203">
        <v>4</v>
      </c>
      <c r="X10" s="128">
        <v>5</v>
      </c>
      <c r="Y10" s="203">
        <v>3</v>
      </c>
    </row>
    <row r="11" spans="1:25" ht="45" customHeight="1">
      <c r="A11" s="39">
        <v>10</v>
      </c>
      <c r="B11" s="553" t="s">
        <v>87</v>
      </c>
      <c r="C11" s="554"/>
      <c r="D11" s="63"/>
      <c r="E11" s="207" t="s">
        <v>239</v>
      </c>
      <c r="F11" s="128">
        <v>5</v>
      </c>
      <c r="G11" s="214">
        <v>4</v>
      </c>
      <c r="H11" s="215">
        <v>3</v>
      </c>
      <c r="I11" s="147">
        <v>4</v>
      </c>
      <c r="J11" s="128">
        <v>2</v>
      </c>
      <c r="K11" s="128">
        <v>3</v>
      </c>
      <c r="L11" s="147">
        <v>4</v>
      </c>
      <c r="M11" s="216">
        <v>5</v>
      </c>
      <c r="N11" s="217">
        <v>5</v>
      </c>
      <c r="O11" s="147">
        <v>5</v>
      </c>
      <c r="P11" s="128">
        <v>2</v>
      </c>
      <c r="Q11" s="128">
        <v>3</v>
      </c>
      <c r="R11" s="147">
        <v>4</v>
      </c>
      <c r="S11" s="203">
        <v>4</v>
      </c>
      <c r="T11" s="218">
        <v>2</v>
      </c>
      <c r="U11" s="210">
        <v>1</v>
      </c>
      <c r="V11" s="203">
        <v>3</v>
      </c>
      <c r="W11" s="203">
        <v>3</v>
      </c>
      <c r="X11" s="203">
        <v>1</v>
      </c>
      <c r="Y11" s="210">
        <v>1</v>
      </c>
    </row>
    <row r="12" spans="1:25" ht="45" customHeight="1">
      <c r="A12" s="39"/>
      <c r="B12" s="64"/>
      <c r="C12" s="65"/>
      <c r="D12" s="66"/>
      <c r="E12" s="200" t="s">
        <v>89</v>
      </c>
      <c r="F12" s="128">
        <v>3</v>
      </c>
      <c r="G12" s="208">
        <v>5</v>
      </c>
      <c r="H12" s="128">
        <v>4</v>
      </c>
      <c r="I12" s="147">
        <v>5</v>
      </c>
      <c r="J12" s="128">
        <v>4</v>
      </c>
      <c r="K12" s="147">
        <v>5</v>
      </c>
      <c r="L12" s="147">
        <v>4</v>
      </c>
      <c r="M12" s="219">
        <v>3</v>
      </c>
      <c r="N12" s="147">
        <v>5</v>
      </c>
      <c r="O12" s="147">
        <v>5</v>
      </c>
      <c r="P12" s="128">
        <v>3</v>
      </c>
      <c r="Q12" s="128">
        <v>3</v>
      </c>
      <c r="R12" s="147">
        <v>2</v>
      </c>
      <c r="S12" s="203">
        <v>5</v>
      </c>
      <c r="T12" s="204">
        <v>5</v>
      </c>
      <c r="U12" s="203">
        <v>4</v>
      </c>
      <c r="V12" s="206">
        <v>4</v>
      </c>
      <c r="W12" s="205">
        <v>3</v>
      </c>
      <c r="X12" s="206">
        <v>4</v>
      </c>
      <c r="Y12" s="206">
        <v>3</v>
      </c>
    </row>
    <row r="13" spans="1:25" ht="45" customHeight="1">
      <c r="A13" s="67">
        <v>11</v>
      </c>
      <c r="B13" s="220" t="s">
        <v>90</v>
      </c>
      <c r="C13" s="221"/>
      <c r="D13" s="141" t="s">
        <v>91</v>
      </c>
      <c r="E13" s="207" t="s">
        <v>92</v>
      </c>
      <c r="F13" s="147">
        <v>5</v>
      </c>
      <c r="G13" s="214">
        <v>3</v>
      </c>
      <c r="H13" s="215">
        <v>5</v>
      </c>
      <c r="I13" s="147">
        <v>4</v>
      </c>
      <c r="J13" s="147">
        <v>5</v>
      </c>
      <c r="K13" s="147">
        <v>2</v>
      </c>
      <c r="L13" s="147">
        <v>3</v>
      </c>
      <c r="M13" s="216">
        <v>2</v>
      </c>
      <c r="N13" s="147">
        <v>1</v>
      </c>
      <c r="O13" s="147">
        <v>1</v>
      </c>
      <c r="P13" s="128">
        <v>4</v>
      </c>
      <c r="Q13" s="128">
        <v>2</v>
      </c>
      <c r="R13" s="128">
        <v>2</v>
      </c>
      <c r="S13" s="203">
        <v>2</v>
      </c>
      <c r="T13" s="204">
        <v>1</v>
      </c>
      <c r="U13" s="203">
        <v>2</v>
      </c>
      <c r="V13" s="203">
        <v>2</v>
      </c>
      <c r="W13" s="203">
        <v>1</v>
      </c>
      <c r="X13" s="203">
        <v>1</v>
      </c>
      <c r="Y13" s="203">
        <v>0</v>
      </c>
    </row>
    <row r="14" spans="1:25" ht="45" customHeight="1">
      <c r="A14" s="69"/>
      <c r="B14" s="70"/>
      <c r="C14" s="71"/>
      <c r="D14" s="142" t="s">
        <v>93</v>
      </c>
      <c r="E14" s="222" t="s">
        <v>94</v>
      </c>
      <c r="F14" s="147">
        <v>5</v>
      </c>
      <c r="G14" s="214">
        <v>5</v>
      </c>
      <c r="H14" s="147">
        <v>4</v>
      </c>
      <c r="I14" s="147">
        <v>3</v>
      </c>
      <c r="J14" s="147">
        <v>5</v>
      </c>
      <c r="K14" s="147">
        <v>2</v>
      </c>
      <c r="L14" s="147">
        <v>2</v>
      </c>
      <c r="M14" s="216">
        <v>3</v>
      </c>
      <c r="N14" s="147">
        <v>1</v>
      </c>
      <c r="O14" s="147">
        <v>1</v>
      </c>
      <c r="P14" s="147">
        <v>4</v>
      </c>
      <c r="Q14" s="128">
        <v>4</v>
      </c>
      <c r="R14" s="147">
        <v>3</v>
      </c>
      <c r="S14" s="203">
        <v>3</v>
      </c>
      <c r="T14" s="204">
        <v>1</v>
      </c>
      <c r="U14" s="203">
        <v>3</v>
      </c>
      <c r="V14" s="203">
        <v>3</v>
      </c>
      <c r="W14" s="203">
        <v>3</v>
      </c>
      <c r="X14" s="203">
        <v>1</v>
      </c>
      <c r="Y14" s="203">
        <v>0</v>
      </c>
    </row>
    <row r="15" spans="1:25" ht="45" customHeight="1" thickBot="1">
      <c r="A15" s="69"/>
      <c r="B15" s="70"/>
      <c r="C15" s="71"/>
      <c r="D15" s="142" t="s">
        <v>95</v>
      </c>
      <c r="E15" s="222" t="s">
        <v>147</v>
      </c>
      <c r="F15" s="247">
        <v>4</v>
      </c>
      <c r="G15" s="311">
        <v>5</v>
      </c>
      <c r="H15" s="247">
        <v>4</v>
      </c>
      <c r="I15" s="247">
        <v>3</v>
      </c>
      <c r="J15" s="247">
        <v>4</v>
      </c>
      <c r="K15" s="247">
        <v>3</v>
      </c>
      <c r="L15" s="247">
        <v>3</v>
      </c>
      <c r="M15" s="312">
        <v>2</v>
      </c>
      <c r="N15" s="247">
        <v>2</v>
      </c>
      <c r="O15" s="247">
        <v>2</v>
      </c>
      <c r="P15" s="247">
        <v>4</v>
      </c>
      <c r="Q15" s="128">
        <v>4</v>
      </c>
      <c r="R15" s="147">
        <v>2</v>
      </c>
      <c r="S15" s="203">
        <v>3</v>
      </c>
      <c r="T15" s="204">
        <v>0</v>
      </c>
      <c r="U15" s="203">
        <v>3</v>
      </c>
      <c r="V15" s="203">
        <v>3</v>
      </c>
      <c r="W15" s="203">
        <v>2</v>
      </c>
      <c r="X15" s="203">
        <v>1</v>
      </c>
      <c r="Y15" s="203">
        <v>0</v>
      </c>
    </row>
    <row r="16" spans="1:25" s="223" customFormat="1" ht="46.5" customHeight="1">
      <c r="A16" s="548" t="s">
        <v>98</v>
      </c>
      <c r="B16" s="549"/>
      <c r="C16" s="549"/>
      <c r="D16" s="313"/>
      <c r="E16" s="314"/>
      <c r="F16" s="357">
        <f t="shared" ref="F16:Y16" si="0">SUM(F8:F15)</f>
        <v>35</v>
      </c>
      <c r="G16" s="358">
        <f t="shared" si="0"/>
        <v>35</v>
      </c>
      <c r="H16" s="358">
        <f t="shared" si="0"/>
        <v>34</v>
      </c>
      <c r="I16" s="359">
        <f t="shared" si="0"/>
        <v>32</v>
      </c>
      <c r="J16" s="359">
        <f t="shared" si="0"/>
        <v>29</v>
      </c>
      <c r="K16" s="358">
        <f t="shared" si="0"/>
        <v>29</v>
      </c>
      <c r="L16" s="358">
        <f t="shared" si="0"/>
        <v>29</v>
      </c>
      <c r="M16" s="359">
        <f t="shared" si="0"/>
        <v>28</v>
      </c>
      <c r="N16" s="358">
        <f t="shared" si="0"/>
        <v>28</v>
      </c>
      <c r="O16" s="360">
        <f t="shared" si="0"/>
        <v>27</v>
      </c>
      <c r="P16" s="315">
        <f t="shared" si="0"/>
        <v>27</v>
      </c>
      <c r="Q16" s="224">
        <f t="shared" si="0"/>
        <v>26</v>
      </c>
      <c r="R16" s="224">
        <f t="shared" si="0"/>
        <v>24</v>
      </c>
      <c r="S16" s="224">
        <f t="shared" si="0"/>
        <v>25</v>
      </c>
      <c r="T16" s="225">
        <f t="shared" si="0"/>
        <v>24</v>
      </c>
      <c r="U16" s="224">
        <f t="shared" si="0"/>
        <v>24</v>
      </c>
      <c r="V16" s="224">
        <f t="shared" si="0"/>
        <v>24</v>
      </c>
      <c r="W16" s="223">
        <f t="shared" si="0"/>
        <v>24</v>
      </c>
      <c r="X16" s="223">
        <f t="shared" si="0"/>
        <v>19</v>
      </c>
      <c r="Y16" s="224">
        <f t="shared" si="0"/>
        <v>10</v>
      </c>
    </row>
    <row r="17" spans="1:25" s="366" customFormat="1" ht="47.25" customHeight="1" thickBot="1">
      <c r="A17" s="550" t="s">
        <v>286</v>
      </c>
      <c r="B17" s="551"/>
      <c r="C17" s="552"/>
      <c r="D17" s="361"/>
      <c r="E17" s="361"/>
      <c r="F17" s="361" t="s">
        <v>148</v>
      </c>
      <c r="G17" s="362" t="s">
        <v>149</v>
      </c>
      <c r="H17" s="362" t="s">
        <v>150</v>
      </c>
      <c r="I17" s="362" t="s">
        <v>151</v>
      </c>
      <c r="J17" s="362" t="s">
        <v>152</v>
      </c>
      <c r="K17" s="362" t="s">
        <v>153</v>
      </c>
      <c r="L17" s="362" t="s">
        <v>154</v>
      </c>
      <c r="M17" s="362" t="s">
        <v>155</v>
      </c>
      <c r="N17" s="362" t="s">
        <v>156</v>
      </c>
      <c r="O17" s="363" t="s">
        <v>157</v>
      </c>
      <c r="P17" s="364" t="s">
        <v>158</v>
      </c>
      <c r="Q17" s="365"/>
      <c r="R17" s="365"/>
      <c r="T17" s="365"/>
      <c r="U17" s="367"/>
      <c r="V17" s="365"/>
      <c r="X17" s="365"/>
      <c r="Y17" s="365"/>
    </row>
    <row r="18" spans="1:25" ht="15.75" thickTop="1"/>
  </sheetData>
  <mergeCells count="8">
    <mergeCell ref="A1:O1"/>
    <mergeCell ref="A16:C16"/>
    <mergeCell ref="A17:C17"/>
    <mergeCell ref="B11:C11"/>
    <mergeCell ref="B10:C10"/>
    <mergeCell ref="B9:C9"/>
    <mergeCell ref="B7:C7"/>
    <mergeCell ref="B8:C8"/>
  </mergeCells>
  <pageMargins left="0.7" right="0.7" top="0.75" bottom="0.75" header="0.3" footer="0.3"/>
  <pageSetup paperSize="3" scale="1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957C2-E904-4D04-B039-66932EBDD410}">
  <sheetPr>
    <pageSetUpPr fitToPage="1"/>
  </sheetPr>
  <dimension ref="A1:O18"/>
  <sheetViews>
    <sheetView zoomScale="70" zoomScaleNormal="70" workbookViewId="0">
      <pane xSplit="5" ySplit="2" topLeftCell="F3" activePane="bottomRight" state="frozen"/>
      <selection pane="topRight" activeCell="F1" sqref="F1"/>
      <selection pane="bottomLeft" activeCell="A3" sqref="A3"/>
      <selection pane="bottomRight" activeCell="F3" sqref="F3"/>
    </sheetView>
  </sheetViews>
  <sheetFormatPr defaultRowHeight="15"/>
  <cols>
    <col min="1" max="1" width="11.5703125" customWidth="1"/>
    <col min="2" max="3" width="23.28515625" customWidth="1"/>
    <col min="4" max="4" width="18.5703125" hidden="1" customWidth="1"/>
    <col min="5" max="5" width="29.28515625" hidden="1" customWidth="1"/>
    <col min="6" max="6" width="100.7109375" customWidth="1"/>
    <col min="7" max="7" width="62.85546875" customWidth="1"/>
    <col min="8" max="9" width="56.28515625" customWidth="1"/>
    <col min="10" max="10" width="38" customWidth="1"/>
    <col min="11" max="11" width="56.28515625" customWidth="1"/>
    <col min="12" max="12" width="38" customWidth="1"/>
    <col min="13" max="13" width="73.7109375" customWidth="1"/>
    <col min="14" max="14" width="50.42578125" customWidth="1"/>
    <col min="15" max="15" width="43.5703125" customWidth="1"/>
  </cols>
  <sheetData>
    <row r="1" spans="1:15" ht="64.5" customHeight="1">
      <c r="A1" s="559" t="s">
        <v>699</v>
      </c>
      <c r="B1" s="559"/>
      <c r="C1" s="559"/>
      <c r="D1" s="559"/>
      <c r="E1" s="559"/>
      <c r="F1" s="559"/>
      <c r="G1" s="559"/>
      <c r="H1" s="559"/>
      <c r="I1" s="559"/>
      <c r="J1" s="559"/>
      <c r="K1" s="559"/>
      <c r="L1" s="559"/>
      <c r="M1" s="559"/>
      <c r="N1" s="559"/>
      <c r="O1" s="559"/>
    </row>
    <row r="2" spans="1:15" ht="75">
      <c r="A2" s="14" t="s">
        <v>101</v>
      </c>
      <c r="B2" s="538"/>
      <c r="C2" s="539"/>
      <c r="D2" s="124"/>
      <c r="E2" s="125"/>
      <c r="F2" s="158" t="s">
        <v>243</v>
      </c>
      <c r="G2" s="158" t="s">
        <v>242</v>
      </c>
      <c r="H2" s="158" t="s">
        <v>241</v>
      </c>
      <c r="I2" s="158" t="s">
        <v>240</v>
      </c>
      <c r="J2" s="158" t="s">
        <v>248</v>
      </c>
      <c r="K2" s="158" t="s">
        <v>244</v>
      </c>
      <c r="L2" s="158" t="s">
        <v>247</v>
      </c>
      <c r="M2" s="158" t="s">
        <v>246</v>
      </c>
      <c r="N2" s="158" t="s">
        <v>245</v>
      </c>
      <c r="O2" s="158" t="s">
        <v>249</v>
      </c>
    </row>
    <row r="3" spans="1:15" ht="40.5" customHeight="1">
      <c r="A3" s="23">
        <v>2</v>
      </c>
      <c r="B3" s="540" t="s">
        <v>21</v>
      </c>
      <c r="C3" s="541"/>
      <c r="D3" s="542" t="s">
        <v>7</v>
      </c>
      <c r="E3" s="127" t="s">
        <v>112</v>
      </c>
      <c r="F3" s="210" t="s">
        <v>115</v>
      </c>
      <c r="G3" s="210" t="s">
        <v>252</v>
      </c>
      <c r="H3" s="210" t="s">
        <v>251</v>
      </c>
      <c r="I3" s="210" t="s">
        <v>250</v>
      </c>
      <c r="J3" s="210" t="s">
        <v>253</v>
      </c>
      <c r="K3" s="210" t="s">
        <v>115</v>
      </c>
      <c r="L3" s="210" t="s">
        <v>254</v>
      </c>
      <c r="M3" s="210" t="s">
        <v>253</v>
      </c>
      <c r="N3" s="210" t="s">
        <v>115</v>
      </c>
      <c r="O3" s="210" t="s">
        <v>255</v>
      </c>
    </row>
    <row r="4" spans="1:15" ht="52.9" customHeight="1">
      <c r="A4" s="23">
        <v>3</v>
      </c>
      <c r="B4" s="545" t="s">
        <v>36</v>
      </c>
      <c r="C4" s="546"/>
      <c r="D4" s="543"/>
      <c r="E4" s="127" t="s">
        <v>37</v>
      </c>
      <c r="F4" s="210" t="s">
        <v>259</v>
      </c>
      <c r="G4" s="210" t="s">
        <v>258</v>
      </c>
      <c r="H4" s="210" t="s">
        <v>257</v>
      </c>
      <c r="I4" s="210" t="s">
        <v>256</v>
      </c>
      <c r="J4" s="210" t="s">
        <v>264</v>
      </c>
      <c r="K4" s="210" t="s">
        <v>260</v>
      </c>
      <c r="L4" s="210" t="s">
        <v>263</v>
      </c>
      <c r="M4" s="210" t="s">
        <v>262</v>
      </c>
      <c r="N4" s="210" t="s">
        <v>261</v>
      </c>
      <c r="O4" s="210" t="s">
        <v>265</v>
      </c>
    </row>
    <row r="5" spans="1:15" ht="85.5" customHeight="1">
      <c r="A5" s="23">
        <v>4</v>
      </c>
      <c r="B5" s="545" t="s">
        <v>50</v>
      </c>
      <c r="C5" s="546"/>
      <c r="D5" s="543"/>
      <c r="E5" s="129" t="s">
        <v>51</v>
      </c>
      <c r="F5" s="210" t="s">
        <v>269</v>
      </c>
      <c r="G5" s="210" t="s">
        <v>268</v>
      </c>
      <c r="H5" s="210" t="s">
        <v>267</v>
      </c>
      <c r="I5" s="210" t="s">
        <v>266</v>
      </c>
      <c r="J5" s="210" t="s">
        <v>274</v>
      </c>
      <c r="K5" s="210" t="s">
        <v>270</v>
      </c>
      <c r="L5" s="210" t="s">
        <v>273</v>
      </c>
      <c r="M5" s="210" t="s">
        <v>272</v>
      </c>
      <c r="N5" s="210" t="s">
        <v>271</v>
      </c>
      <c r="O5" s="210" t="s">
        <v>275</v>
      </c>
    </row>
    <row r="6" spans="1:15" ht="408.75" customHeight="1">
      <c r="A6" s="23">
        <v>5</v>
      </c>
      <c r="B6" s="540" t="s">
        <v>63</v>
      </c>
      <c r="C6" s="541"/>
      <c r="D6" s="544"/>
      <c r="E6" s="129" t="s">
        <v>64</v>
      </c>
      <c r="F6" s="437" t="s">
        <v>279</v>
      </c>
      <c r="G6" s="437" t="s">
        <v>278</v>
      </c>
      <c r="H6" s="437" t="s">
        <v>277</v>
      </c>
      <c r="I6" s="437" t="s">
        <v>276</v>
      </c>
      <c r="J6" s="437" t="s">
        <v>284</v>
      </c>
      <c r="K6" s="437" t="s">
        <v>280</v>
      </c>
      <c r="L6" s="437" t="s">
        <v>283</v>
      </c>
      <c r="M6" s="437" t="s">
        <v>282</v>
      </c>
      <c r="N6" s="437" t="s">
        <v>281</v>
      </c>
      <c r="O6" s="438" t="s">
        <v>285</v>
      </c>
    </row>
    <row r="7" spans="1:15" s="57" customFormat="1" ht="45" customHeight="1">
      <c r="A7" s="39">
        <v>6</v>
      </c>
      <c r="B7" s="524" t="s">
        <v>79</v>
      </c>
      <c r="C7" s="525"/>
      <c r="D7" s="536"/>
      <c r="E7" s="135" t="s">
        <v>80</v>
      </c>
      <c r="F7" s="203">
        <v>5</v>
      </c>
      <c r="G7" s="203">
        <v>5</v>
      </c>
      <c r="H7" s="203">
        <v>5</v>
      </c>
      <c r="I7" s="203">
        <v>5</v>
      </c>
      <c r="J7" s="203">
        <v>5</v>
      </c>
      <c r="K7" s="203">
        <v>4</v>
      </c>
      <c r="L7" s="203">
        <v>5</v>
      </c>
      <c r="M7" s="203">
        <v>5</v>
      </c>
      <c r="N7" s="203">
        <v>5</v>
      </c>
      <c r="O7" s="203">
        <v>5</v>
      </c>
    </row>
    <row r="8" spans="1:15" ht="45" customHeight="1">
      <c r="A8" s="39">
        <v>7</v>
      </c>
      <c r="B8" s="524" t="s">
        <v>81</v>
      </c>
      <c r="C8" s="525"/>
      <c r="D8" s="536"/>
      <c r="E8" s="135" t="s">
        <v>82</v>
      </c>
      <c r="F8" s="235">
        <v>5</v>
      </c>
      <c r="G8" s="235">
        <v>5</v>
      </c>
      <c r="H8" s="235">
        <v>4</v>
      </c>
      <c r="I8" s="235">
        <v>5</v>
      </c>
      <c r="J8" s="235">
        <v>3</v>
      </c>
      <c r="K8" s="235">
        <v>5</v>
      </c>
      <c r="L8" s="235">
        <v>3</v>
      </c>
      <c r="M8" s="235">
        <v>4</v>
      </c>
      <c r="N8" s="235">
        <v>5</v>
      </c>
      <c r="O8" s="203">
        <v>5</v>
      </c>
    </row>
    <row r="9" spans="1:15" ht="45" customHeight="1">
      <c r="A9" s="39">
        <v>8</v>
      </c>
      <c r="B9" s="524" t="s">
        <v>83</v>
      </c>
      <c r="C9" s="525"/>
      <c r="D9" s="536"/>
      <c r="E9" s="135" t="s">
        <v>84</v>
      </c>
      <c r="F9" s="235">
        <v>5</v>
      </c>
      <c r="G9" s="235">
        <v>5</v>
      </c>
      <c r="H9" s="235">
        <v>5</v>
      </c>
      <c r="I9" s="235">
        <v>4</v>
      </c>
      <c r="J9" s="235">
        <v>5</v>
      </c>
      <c r="K9" s="235">
        <v>4</v>
      </c>
      <c r="L9" s="235">
        <v>4</v>
      </c>
      <c r="M9" s="235">
        <v>3</v>
      </c>
      <c r="N9" s="235">
        <v>4</v>
      </c>
      <c r="O9" s="203">
        <v>4</v>
      </c>
    </row>
    <row r="10" spans="1:15" ht="45" customHeight="1">
      <c r="A10" s="39">
        <v>9</v>
      </c>
      <c r="B10" s="524" t="s">
        <v>85</v>
      </c>
      <c r="C10" s="525"/>
      <c r="D10" s="536"/>
      <c r="E10" s="135" t="s">
        <v>86</v>
      </c>
      <c r="F10" s="235">
        <v>5</v>
      </c>
      <c r="G10" s="235">
        <v>5</v>
      </c>
      <c r="H10" s="235">
        <v>5</v>
      </c>
      <c r="I10" s="235">
        <v>5</v>
      </c>
      <c r="J10" s="235">
        <v>5</v>
      </c>
      <c r="K10" s="235">
        <v>4</v>
      </c>
      <c r="L10" s="235">
        <v>5</v>
      </c>
      <c r="M10" s="235">
        <v>5</v>
      </c>
      <c r="N10" s="235">
        <v>5</v>
      </c>
      <c r="O10" s="203">
        <v>5</v>
      </c>
    </row>
    <row r="11" spans="1:15" ht="45" customHeight="1">
      <c r="A11" s="39">
        <v>10</v>
      </c>
      <c r="B11" s="512" t="s">
        <v>87</v>
      </c>
      <c r="C11" s="526"/>
      <c r="D11" s="513"/>
      <c r="E11" s="135" t="s">
        <v>88</v>
      </c>
      <c r="F11" s="235">
        <v>4</v>
      </c>
      <c r="G11" s="235">
        <v>5</v>
      </c>
      <c r="H11" s="235">
        <v>3</v>
      </c>
      <c r="I11" s="235">
        <v>5</v>
      </c>
      <c r="J11" s="235">
        <v>3</v>
      </c>
      <c r="K11" s="235">
        <v>5</v>
      </c>
      <c r="L11" s="235">
        <v>5</v>
      </c>
      <c r="M11" s="235">
        <v>4</v>
      </c>
      <c r="N11" s="235">
        <v>3</v>
      </c>
      <c r="O11" s="203">
        <v>5</v>
      </c>
    </row>
    <row r="12" spans="1:15" ht="45" customHeight="1">
      <c r="A12" s="39"/>
      <c r="B12" s="527"/>
      <c r="C12" s="528"/>
      <c r="D12" s="537"/>
      <c r="E12" s="135" t="s">
        <v>89</v>
      </c>
      <c r="F12" s="235">
        <v>5</v>
      </c>
      <c r="G12" s="235">
        <v>5</v>
      </c>
      <c r="H12" s="235">
        <v>5</v>
      </c>
      <c r="I12" s="235">
        <v>5</v>
      </c>
      <c r="J12" s="235">
        <v>5</v>
      </c>
      <c r="K12" s="235">
        <v>5</v>
      </c>
      <c r="L12" s="235">
        <v>5</v>
      </c>
      <c r="M12" s="235">
        <v>5</v>
      </c>
      <c r="N12" s="235">
        <v>5</v>
      </c>
      <c r="O12" s="203">
        <v>5</v>
      </c>
    </row>
    <row r="13" spans="1:15" ht="45" customHeight="1">
      <c r="A13" s="530">
        <v>11</v>
      </c>
      <c r="B13" s="512" t="s">
        <v>90</v>
      </c>
      <c r="C13" s="513"/>
      <c r="D13" s="141" t="s">
        <v>91</v>
      </c>
      <c r="E13" s="135" t="s">
        <v>92</v>
      </c>
      <c r="F13" s="235">
        <v>5</v>
      </c>
      <c r="G13" s="235">
        <v>2</v>
      </c>
      <c r="H13" s="235">
        <v>4</v>
      </c>
      <c r="I13" s="235">
        <v>2</v>
      </c>
      <c r="J13" s="235">
        <v>5</v>
      </c>
      <c r="K13" s="235">
        <v>2</v>
      </c>
      <c r="L13" s="235">
        <v>3</v>
      </c>
      <c r="M13" s="235">
        <v>5</v>
      </c>
      <c r="N13" s="235">
        <v>5</v>
      </c>
      <c r="O13" s="203">
        <v>3</v>
      </c>
    </row>
    <row r="14" spans="1:15" ht="45" customHeight="1">
      <c r="A14" s="531"/>
      <c r="B14" s="514"/>
      <c r="C14" s="515"/>
      <c r="D14" s="141" t="s">
        <v>93</v>
      </c>
      <c r="E14" s="135" t="s">
        <v>94</v>
      </c>
      <c r="F14" s="235">
        <v>3</v>
      </c>
      <c r="G14" s="235">
        <v>3</v>
      </c>
      <c r="H14" s="235">
        <v>3</v>
      </c>
      <c r="I14" s="235">
        <v>3</v>
      </c>
      <c r="J14" s="235">
        <v>5</v>
      </c>
      <c r="K14" s="235">
        <v>2</v>
      </c>
      <c r="L14" s="235">
        <v>3</v>
      </c>
      <c r="M14" s="235">
        <v>5</v>
      </c>
      <c r="N14" s="235">
        <v>4</v>
      </c>
      <c r="O14" s="203">
        <v>3</v>
      </c>
    </row>
    <row r="15" spans="1:15" ht="45" customHeight="1" thickBot="1">
      <c r="A15" s="531"/>
      <c r="B15" s="514"/>
      <c r="C15" s="515"/>
      <c r="D15" s="142" t="s">
        <v>95</v>
      </c>
      <c r="E15" s="143" t="s">
        <v>147</v>
      </c>
      <c r="F15" s="262">
        <v>3</v>
      </c>
      <c r="G15" s="262">
        <v>3</v>
      </c>
      <c r="H15" s="262">
        <v>3</v>
      </c>
      <c r="I15" s="262">
        <v>3</v>
      </c>
      <c r="J15" s="262">
        <v>5</v>
      </c>
      <c r="K15" s="262">
        <v>3</v>
      </c>
      <c r="L15" s="262">
        <v>3</v>
      </c>
      <c r="M15" s="262">
        <v>5</v>
      </c>
      <c r="N15" s="262">
        <v>4</v>
      </c>
      <c r="O15" s="373">
        <v>4</v>
      </c>
    </row>
    <row r="16" spans="1:15" ht="30" customHeight="1">
      <c r="A16" s="532" t="s">
        <v>698</v>
      </c>
      <c r="B16" s="533"/>
      <c r="C16" s="533"/>
      <c r="D16" s="533"/>
      <c r="E16" s="533"/>
      <c r="F16" s="321">
        <f>SUM(F7:F15)</f>
        <v>40</v>
      </c>
      <c r="G16" s="321">
        <f>SUM(G7:G15)</f>
        <v>38</v>
      </c>
      <c r="H16" s="321">
        <f>SUM(H7:H15)</f>
        <v>37</v>
      </c>
      <c r="I16" s="321">
        <f>SUM(I7:I15)</f>
        <v>37</v>
      </c>
      <c r="J16" s="321">
        <f>SUM(J7:J15)</f>
        <v>41</v>
      </c>
      <c r="K16" s="321">
        <f t="shared" ref="K16:O16" si="0">SUM(K7:K15)</f>
        <v>34</v>
      </c>
      <c r="L16" s="321">
        <f>SUM(L7:L15)</f>
        <v>36</v>
      </c>
      <c r="M16" s="321">
        <f>SUM(M7:M15)</f>
        <v>41</v>
      </c>
      <c r="N16" s="321">
        <f t="shared" si="0"/>
        <v>40</v>
      </c>
      <c r="O16" s="322">
        <f t="shared" si="0"/>
        <v>39</v>
      </c>
    </row>
    <row r="17" spans="1:15" s="375" customFormat="1" ht="26.25" customHeight="1" thickBot="1">
      <c r="A17" s="557" t="s">
        <v>286</v>
      </c>
      <c r="B17" s="558"/>
      <c r="C17" s="558"/>
      <c r="D17" s="558"/>
      <c r="E17" s="558"/>
      <c r="F17" s="374">
        <v>1</v>
      </c>
      <c r="G17" s="374">
        <v>2</v>
      </c>
      <c r="H17" s="374">
        <v>3</v>
      </c>
      <c r="I17" s="374">
        <v>4</v>
      </c>
      <c r="J17" s="374">
        <v>5</v>
      </c>
      <c r="K17" s="374">
        <v>6</v>
      </c>
      <c r="L17" s="374">
        <v>7</v>
      </c>
      <c r="M17" s="374">
        <v>8</v>
      </c>
      <c r="N17" s="374">
        <v>9</v>
      </c>
      <c r="O17" s="337">
        <v>10</v>
      </c>
    </row>
    <row r="18" spans="1:15" ht="15.75" thickTop="1"/>
  </sheetData>
  <mergeCells count="16">
    <mergeCell ref="A1:O1"/>
    <mergeCell ref="B2:C2"/>
    <mergeCell ref="B3:C3"/>
    <mergeCell ref="D3:D6"/>
    <mergeCell ref="B4:C4"/>
    <mergeCell ref="B5:C5"/>
    <mergeCell ref="B6:C6"/>
    <mergeCell ref="A13:A15"/>
    <mergeCell ref="B13:C15"/>
    <mergeCell ref="A16:E16"/>
    <mergeCell ref="A17:E17"/>
    <mergeCell ref="B7:D7"/>
    <mergeCell ref="B8:D8"/>
    <mergeCell ref="B9:D9"/>
    <mergeCell ref="B10:D10"/>
    <mergeCell ref="B11:D12"/>
  </mergeCells>
  <pageMargins left="0.25" right="0.25" top="0.75" bottom="0.75" header="0.3" footer="0.3"/>
  <pageSetup paperSize="3" scale="60" fitToWidth="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3ECF-3529-4722-AFAF-C4B478FE8D01}">
  <dimension ref="A1:CC20"/>
  <sheetViews>
    <sheetView tabSelected="1" topLeftCell="B2" zoomScale="60" zoomScaleNormal="60" workbookViewId="0">
      <pane xSplit="5" ySplit="2" topLeftCell="H4" activePane="bottomRight" state="frozen"/>
      <selection activeCell="B2" sqref="B2"/>
      <selection pane="topRight" activeCell="G2" sqref="G2"/>
      <selection pane="bottomLeft" activeCell="B4" sqref="B4"/>
      <selection pane="bottomRight" activeCell="I7" sqref="I7:J7"/>
    </sheetView>
  </sheetViews>
  <sheetFormatPr defaultRowHeight="15"/>
  <cols>
    <col min="1" max="1" width="18.5703125" hidden="1" customWidth="1"/>
    <col min="2" max="2" width="9.5703125" customWidth="1"/>
    <col min="3" max="3" width="16.42578125" customWidth="1"/>
    <col min="4" max="4" width="20.28515625" customWidth="1"/>
    <col min="5" max="5" width="18.5703125" hidden="1" customWidth="1"/>
    <col min="6" max="6" width="40.85546875" hidden="1" customWidth="1"/>
    <col min="7" max="7" width="45.7109375" style="119" customWidth="1"/>
    <col min="8" max="8" width="38.42578125" style="120" customWidth="1"/>
    <col min="9" max="9" width="45.7109375" style="111" customWidth="1"/>
    <col min="10" max="10" width="30.42578125" style="118" customWidth="1"/>
    <col min="11" max="11" width="45.7109375" style="114" customWidth="1"/>
    <col min="12" max="12" width="20.5703125" style="113" customWidth="1"/>
    <col min="13" max="13" width="45.7109375" style="114" customWidth="1"/>
    <col min="14" max="14" width="21.28515625" style="115" customWidth="1"/>
    <col min="15" max="15" width="45.7109375" style="119" customWidth="1"/>
    <col min="16" max="16" width="24.5703125" style="120" customWidth="1"/>
    <col min="17" max="17" width="45.7109375" style="116" customWidth="1"/>
    <col min="18" max="18" width="33.42578125" style="117" customWidth="1"/>
    <col min="19" max="19" width="45.7109375" style="111" customWidth="1"/>
    <col min="20" max="20" width="50.7109375" style="112" customWidth="1"/>
    <col min="21" max="21" width="60.5703125" style="114" customWidth="1"/>
    <col min="22" max="22" width="38.5703125" style="113" customWidth="1"/>
    <col min="23" max="24" width="8.5703125" style="113" hidden="1" customWidth="1"/>
    <col min="25" max="25" width="9" style="113" hidden="1" customWidth="1"/>
    <col min="26" max="26" width="21.7109375" style="113" hidden="1" customWidth="1"/>
    <col min="27" max="27" width="45.7109375" style="111" customWidth="1"/>
    <col min="28" max="28" width="18.42578125" style="112" customWidth="1"/>
    <col min="29" max="29" width="45.7109375" style="111" customWidth="1"/>
    <col min="30" max="30" width="40.28515625" style="112" customWidth="1"/>
    <col min="31" max="32" width="8.5703125" style="113" hidden="1" customWidth="1"/>
    <col min="33" max="33" width="9" style="113" hidden="1" customWidth="1"/>
    <col min="34" max="34" width="8.140625" style="113" hidden="1" customWidth="1"/>
    <col min="35" max="36" width="8.5703125" style="113" hidden="1" customWidth="1"/>
    <col min="37" max="37" width="9" style="113" hidden="1" customWidth="1"/>
    <col min="38" max="38" width="8.140625" style="113" hidden="1" customWidth="1"/>
    <col min="39" max="40" width="8.5703125" style="113" hidden="1" customWidth="1"/>
    <col min="41" max="41" width="9" style="113" hidden="1" customWidth="1"/>
    <col min="42" max="42" width="8.140625" style="113" hidden="1" customWidth="1"/>
    <col min="43" max="44" width="8.5703125" style="113" hidden="1" customWidth="1"/>
    <col min="45" max="45" width="9" style="113" hidden="1" customWidth="1"/>
    <col min="46" max="46" width="8.140625" style="113" hidden="1" customWidth="1"/>
    <col min="47" max="48" width="8.5703125" style="113" hidden="1" customWidth="1"/>
    <col min="49" max="49" width="9" style="113" hidden="1" customWidth="1"/>
    <col min="50" max="50" width="8.140625" style="113" hidden="1" customWidth="1"/>
    <col min="51" max="52" width="8.5703125" style="113" hidden="1" customWidth="1"/>
    <col min="53" max="53" width="9" style="113" hidden="1" customWidth="1"/>
    <col min="54" max="54" width="8.140625" style="113" hidden="1" customWidth="1"/>
    <col min="55" max="56" width="8.5703125" style="113" hidden="1" customWidth="1"/>
    <col min="57" max="57" width="9" style="113" hidden="1" customWidth="1"/>
    <col min="58" max="58" width="8.140625" style="113" hidden="1" customWidth="1"/>
    <col min="59" max="59" width="45.7109375" style="119" hidden="1" customWidth="1"/>
    <col min="60" max="60" width="50.28515625" style="120" hidden="1" customWidth="1"/>
    <col min="61" max="62" width="8.5703125" style="113" hidden="1" customWidth="1"/>
    <col min="63" max="63" width="9" style="113" hidden="1" customWidth="1"/>
    <col min="64" max="64" width="8.140625" style="113" hidden="1" customWidth="1"/>
    <col min="65" max="66" width="8.5703125" style="113" hidden="1" customWidth="1"/>
    <col min="67" max="67" width="9" style="113" hidden="1" customWidth="1"/>
    <col min="68" max="68" width="8.140625" style="113" hidden="1" customWidth="1"/>
    <col min="69" max="70" width="8.5703125" style="113" hidden="1" customWidth="1"/>
    <col min="71" max="71" width="9" style="113" hidden="1" customWidth="1"/>
    <col min="72" max="72" width="8.140625" style="113" hidden="1" customWidth="1"/>
    <col min="73" max="73" width="10.42578125" style="120" hidden="1" customWidth="1"/>
    <col min="74" max="75" width="8.5703125" style="113" hidden="1" customWidth="1"/>
    <col min="76" max="76" width="9" style="113" hidden="1" customWidth="1"/>
    <col min="77" max="77" width="8.140625" style="113" hidden="1" customWidth="1"/>
    <col min="78" max="79" width="8.5703125" style="113" hidden="1" customWidth="1"/>
    <col min="80" max="80" width="9" style="113" hidden="1" customWidth="1"/>
    <col min="81" max="81" width="8.140625" style="113" hidden="1" customWidth="1"/>
  </cols>
  <sheetData>
    <row r="1" spans="1:81" ht="15.75" hidden="1" customHeight="1" thickTop="1">
      <c r="A1" s="1"/>
      <c r="B1" s="2"/>
      <c r="C1" s="2"/>
      <c r="D1" s="2"/>
      <c r="E1" s="2"/>
      <c r="F1" s="2"/>
      <c r="G1" s="9"/>
      <c r="H1" s="10" t="s">
        <v>0</v>
      </c>
      <c r="I1" s="3"/>
      <c r="J1" s="4" t="s">
        <v>0</v>
      </c>
      <c r="K1" s="6"/>
      <c r="L1" s="5" t="s">
        <v>0</v>
      </c>
      <c r="M1" s="6"/>
      <c r="N1" s="5" t="s">
        <v>0</v>
      </c>
      <c r="O1" s="9"/>
      <c r="P1" s="10" t="s">
        <v>0</v>
      </c>
      <c r="Q1" s="7"/>
      <c r="R1" s="8" t="s">
        <v>0</v>
      </c>
      <c r="S1" s="3"/>
      <c r="T1" s="4" t="s">
        <v>0</v>
      </c>
      <c r="U1" s="6"/>
      <c r="V1" s="5" t="s">
        <v>0</v>
      </c>
      <c r="W1" s="5" t="s">
        <v>1</v>
      </c>
      <c r="X1" s="5" t="s">
        <v>2</v>
      </c>
      <c r="Y1" s="5" t="s">
        <v>3</v>
      </c>
      <c r="Z1" s="5" t="s">
        <v>4</v>
      </c>
      <c r="AA1" s="3"/>
      <c r="AB1" s="4" t="s">
        <v>0</v>
      </c>
      <c r="AC1" s="3"/>
      <c r="AD1" s="4" t="s">
        <v>0</v>
      </c>
      <c r="AE1" s="5" t="s">
        <v>1</v>
      </c>
      <c r="AF1" s="5" t="s">
        <v>2</v>
      </c>
      <c r="AG1" s="5" t="s">
        <v>3</v>
      </c>
      <c r="AH1" s="5" t="s">
        <v>4</v>
      </c>
      <c r="AI1" s="5" t="s">
        <v>1</v>
      </c>
      <c r="AJ1" s="5" t="s">
        <v>2</v>
      </c>
      <c r="AK1" s="5" t="s">
        <v>3</v>
      </c>
      <c r="AL1" s="5" t="s">
        <v>4</v>
      </c>
      <c r="AM1" s="5" t="s">
        <v>1</v>
      </c>
      <c r="AN1" s="5" t="s">
        <v>2</v>
      </c>
      <c r="AO1" s="5" t="s">
        <v>3</v>
      </c>
      <c r="AP1" s="5" t="s">
        <v>4</v>
      </c>
      <c r="AQ1" s="5" t="s">
        <v>1</v>
      </c>
      <c r="AR1" s="5" t="s">
        <v>2</v>
      </c>
      <c r="AS1" s="5" t="s">
        <v>3</v>
      </c>
      <c r="AT1" s="5" t="s">
        <v>4</v>
      </c>
      <c r="AU1" s="5" t="s">
        <v>1</v>
      </c>
      <c r="AV1" s="5" t="s">
        <v>2</v>
      </c>
      <c r="AW1" s="5" t="s">
        <v>3</v>
      </c>
      <c r="AX1" s="5" t="s">
        <v>4</v>
      </c>
      <c r="AY1" s="5" t="s">
        <v>1</v>
      </c>
      <c r="AZ1" s="5" t="s">
        <v>2</v>
      </c>
      <c r="BA1" s="5" t="s">
        <v>3</v>
      </c>
      <c r="BB1" s="5" t="s">
        <v>4</v>
      </c>
      <c r="BC1" s="5" t="s">
        <v>1</v>
      </c>
      <c r="BD1" s="5" t="s">
        <v>2</v>
      </c>
      <c r="BE1" s="5" t="s">
        <v>3</v>
      </c>
      <c r="BF1" s="5" t="s">
        <v>4</v>
      </c>
      <c r="BG1" s="9"/>
      <c r="BH1" s="10" t="s">
        <v>0</v>
      </c>
      <c r="BI1" s="5" t="s">
        <v>1</v>
      </c>
      <c r="BJ1" s="5" t="s">
        <v>2</v>
      </c>
      <c r="BK1" s="5" t="s">
        <v>3</v>
      </c>
      <c r="BL1" s="5" t="s">
        <v>4</v>
      </c>
      <c r="BM1" s="5" t="s">
        <v>1</v>
      </c>
      <c r="BN1" s="5" t="s">
        <v>2</v>
      </c>
      <c r="BO1" s="5" t="s">
        <v>3</v>
      </c>
      <c r="BP1" s="5" t="s">
        <v>4</v>
      </c>
      <c r="BQ1" s="5" t="s">
        <v>1</v>
      </c>
      <c r="BR1" s="5" t="s">
        <v>2</v>
      </c>
      <c r="BS1" s="5" t="s">
        <v>3</v>
      </c>
      <c r="BT1" s="5" t="s">
        <v>4</v>
      </c>
      <c r="BU1" s="10" t="s">
        <v>5</v>
      </c>
      <c r="BV1" s="11" t="s">
        <v>1</v>
      </c>
      <c r="BW1" s="5" t="s">
        <v>2</v>
      </c>
      <c r="BX1" s="5" t="s">
        <v>3</v>
      </c>
      <c r="BY1" s="5" t="s">
        <v>4</v>
      </c>
      <c r="BZ1" s="5" t="s">
        <v>1</v>
      </c>
      <c r="CA1" s="5" t="s">
        <v>2</v>
      </c>
      <c r="CB1" s="5" t="s">
        <v>3</v>
      </c>
      <c r="CC1" s="5" t="s">
        <v>4</v>
      </c>
    </row>
    <row r="2" spans="1:81" ht="74.25" customHeight="1">
      <c r="A2" t="s">
        <v>644</v>
      </c>
      <c r="B2" s="519" t="s">
        <v>700</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12"/>
      <c r="CA2" s="12"/>
      <c r="CB2" s="12"/>
      <c r="CC2" s="12"/>
    </row>
    <row r="3" spans="1:81" ht="65.25" customHeight="1">
      <c r="A3" s="13"/>
      <c r="B3" s="14"/>
      <c r="C3" s="540" t="s">
        <v>6</v>
      </c>
      <c r="D3" s="541"/>
      <c r="E3" s="17" t="s">
        <v>7</v>
      </c>
      <c r="F3" s="18"/>
      <c r="G3" s="297" t="s">
        <v>683</v>
      </c>
      <c r="H3" s="298"/>
      <c r="I3" s="299" t="s">
        <v>658</v>
      </c>
      <c r="J3" s="300"/>
      <c r="K3" s="297" t="s">
        <v>661</v>
      </c>
      <c r="L3" s="298"/>
      <c r="M3" s="304" t="s">
        <v>648</v>
      </c>
      <c r="N3" s="305"/>
      <c r="O3" s="295" t="s">
        <v>678</v>
      </c>
      <c r="P3" s="296"/>
      <c r="Q3" s="306" t="s">
        <v>654</v>
      </c>
      <c r="R3" s="307"/>
      <c r="S3" s="299" t="s">
        <v>665</v>
      </c>
      <c r="T3" s="300"/>
      <c r="U3" s="308" t="s">
        <v>669</v>
      </c>
      <c r="V3" s="309"/>
      <c r="W3" s="20"/>
      <c r="X3" s="20"/>
      <c r="Y3" s="20"/>
      <c r="Z3" s="21"/>
      <c r="AA3" s="299" t="s">
        <v>673</v>
      </c>
      <c r="AB3" s="300"/>
      <c r="AC3" s="299" t="s">
        <v>645</v>
      </c>
      <c r="AD3" s="300"/>
      <c r="AE3" s="19"/>
      <c r="AF3" s="20"/>
      <c r="AG3" s="20"/>
      <c r="AH3" s="20"/>
      <c r="AI3" s="20"/>
      <c r="AJ3" s="20"/>
      <c r="AK3" s="20"/>
      <c r="AL3" s="21"/>
      <c r="AM3" s="19"/>
      <c r="AN3" s="20"/>
      <c r="AO3" s="20"/>
      <c r="AP3" s="21"/>
      <c r="AQ3" s="19"/>
      <c r="AR3" s="20"/>
      <c r="AS3" s="20"/>
      <c r="AT3" s="20"/>
      <c r="AU3" s="20"/>
      <c r="AV3" s="20"/>
      <c r="AW3" s="20"/>
      <c r="AX3" s="21"/>
      <c r="AY3" s="19"/>
      <c r="AZ3" s="20"/>
      <c r="BA3" s="20"/>
      <c r="BB3" s="20"/>
      <c r="BC3" s="19"/>
      <c r="BD3" s="20"/>
      <c r="BE3" s="20"/>
      <c r="BF3" s="20"/>
      <c r="BG3" s="301" t="s">
        <v>16</v>
      </c>
      <c r="BH3" s="302"/>
      <c r="BI3" s="20"/>
      <c r="BJ3" s="20"/>
      <c r="BK3" s="20"/>
      <c r="BL3" s="20"/>
      <c r="BM3" s="20"/>
      <c r="BN3" s="20"/>
      <c r="BO3" s="20"/>
      <c r="BP3" s="20"/>
      <c r="BQ3" s="20"/>
      <c r="BR3" s="20"/>
      <c r="BS3" s="20"/>
      <c r="BT3" s="20"/>
      <c r="BU3" s="22"/>
      <c r="BV3" s="20"/>
      <c r="BW3" s="20"/>
      <c r="BX3" s="20"/>
      <c r="BY3" s="21"/>
      <c r="BZ3" s="19"/>
      <c r="CA3" s="20"/>
      <c r="CB3" s="20"/>
      <c r="CC3" s="20"/>
    </row>
    <row r="4" spans="1:81" ht="58.5" customHeight="1">
      <c r="A4" s="13"/>
      <c r="B4" s="23">
        <v>2</v>
      </c>
      <c r="C4" s="540" t="s">
        <v>21</v>
      </c>
      <c r="D4" s="541"/>
      <c r="E4" s="24"/>
      <c r="F4" s="25" t="s">
        <v>22</v>
      </c>
      <c r="G4" s="439" t="s">
        <v>684</v>
      </c>
      <c r="H4" s="440"/>
      <c r="I4" s="441" t="s">
        <v>504</v>
      </c>
      <c r="J4" s="442"/>
      <c r="K4" s="443" t="s">
        <v>662</v>
      </c>
      <c r="L4" s="444"/>
      <c r="M4" s="443" t="s">
        <v>649</v>
      </c>
      <c r="N4" s="444"/>
      <c r="O4" s="445" t="s">
        <v>679</v>
      </c>
      <c r="P4" s="446"/>
      <c r="Q4" s="447" t="s">
        <v>255</v>
      </c>
      <c r="R4" s="448"/>
      <c r="S4" s="441" t="s">
        <v>666</v>
      </c>
      <c r="T4" s="442"/>
      <c r="U4" s="443" t="s">
        <v>670</v>
      </c>
      <c r="V4" s="444"/>
      <c r="W4" s="449"/>
      <c r="X4" s="449"/>
      <c r="Y4" s="449"/>
      <c r="Z4" s="450"/>
      <c r="AA4" s="451" t="s">
        <v>674</v>
      </c>
      <c r="AB4" s="452"/>
      <c r="AC4" s="441" t="s">
        <v>504</v>
      </c>
      <c r="AD4" s="442"/>
      <c r="AE4" s="19"/>
      <c r="AF4" s="20"/>
      <c r="AG4" s="20"/>
      <c r="AH4" s="20"/>
      <c r="AI4" s="20"/>
      <c r="AJ4" s="20"/>
      <c r="AK4" s="20"/>
      <c r="AL4" s="21"/>
      <c r="AM4" s="19"/>
      <c r="AN4" s="20"/>
      <c r="AO4" s="20"/>
      <c r="AP4" s="21"/>
      <c r="AQ4" s="19"/>
      <c r="AR4" s="20"/>
      <c r="AS4" s="20"/>
      <c r="AT4" s="20"/>
      <c r="AU4" s="20"/>
      <c r="AV4" s="20"/>
      <c r="AW4" s="20"/>
      <c r="AX4" s="21"/>
      <c r="AY4" s="19"/>
      <c r="AZ4" s="20"/>
      <c r="BA4" s="20"/>
      <c r="BB4" s="20"/>
      <c r="BC4" s="19"/>
      <c r="BD4" s="20"/>
      <c r="BE4" s="20"/>
      <c r="BF4" s="20"/>
      <c r="BG4" s="282" t="s">
        <v>31</v>
      </c>
      <c r="BH4" s="283"/>
      <c r="BI4" s="20"/>
      <c r="BJ4" s="20"/>
      <c r="BK4" s="20"/>
      <c r="BL4" s="20"/>
      <c r="BM4" s="20"/>
      <c r="BN4" s="20"/>
      <c r="BO4" s="20"/>
      <c r="BP4" s="20"/>
      <c r="BQ4" s="20"/>
      <c r="BR4" s="20"/>
      <c r="BS4" s="20"/>
      <c r="BT4" s="20"/>
      <c r="BU4" s="22"/>
      <c r="BV4" s="20"/>
      <c r="BW4" s="20"/>
      <c r="BX4" s="20"/>
      <c r="BY4" s="21"/>
      <c r="BZ4" s="19"/>
      <c r="CA4" s="20"/>
      <c r="CB4" s="20"/>
      <c r="CC4" s="20"/>
    </row>
    <row r="5" spans="1:81" ht="82.5" customHeight="1">
      <c r="A5" s="13"/>
      <c r="B5" s="23">
        <v>3</v>
      </c>
      <c r="C5" s="545" t="s">
        <v>36</v>
      </c>
      <c r="D5" s="546"/>
      <c r="E5" s="24"/>
      <c r="F5" s="25" t="s">
        <v>37</v>
      </c>
      <c r="G5" s="439" t="s">
        <v>685</v>
      </c>
      <c r="H5" s="440"/>
      <c r="I5" s="441" t="s">
        <v>659</v>
      </c>
      <c r="J5" s="442"/>
      <c r="K5" s="443" t="s">
        <v>663</v>
      </c>
      <c r="L5" s="444"/>
      <c r="M5" s="443" t="s">
        <v>650</v>
      </c>
      <c r="N5" s="444"/>
      <c r="O5" s="445" t="s">
        <v>680</v>
      </c>
      <c r="P5" s="446"/>
      <c r="Q5" s="447" t="s">
        <v>655</v>
      </c>
      <c r="R5" s="448"/>
      <c r="S5" s="441" t="s">
        <v>667</v>
      </c>
      <c r="T5" s="442"/>
      <c r="U5" s="443" t="s">
        <v>671</v>
      </c>
      <c r="V5" s="444"/>
      <c r="W5" s="449"/>
      <c r="X5" s="449"/>
      <c r="Y5" s="449"/>
      <c r="Z5" s="450"/>
      <c r="AA5" s="451" t="s">
        <v>676</v>
      </c>
      <c r="AB5" s="452"/>
      <c r="AC5" s="441" t="s">
        <v>651</v>
      </c>
      <c r="AD5" s="442"/>
      <c r="AE5" s="19"/>
      <c r="AF5" s="20"/>
      <c r="AG5" s="20"/>
      <c r="AH5" s="20"/>
      <c r="AI5" s="20"/>
      <c r="AJ5" s="20"/>
      <c r="AK5" s="20"/>
      <c r="AL5" s="21"/>
      <c r="AM5" s="19"/>
      <c r="AN5" s="20"/>
      <c r="AO5" s="20"/>
      <c r="AP5" s="21"/>
      <c r="AQ5" s="19"/>
      <c r="AR5" s="20"/>
      <c r="AS5" s="20"/>
      <c r="AT5" s="20"/>
      <c r="AU5" s="20"/>
      <c r="AV5" s="20"/>
      <c r="AW5" s="20"/>
      <c r="AX5" s="21"/>
      <c r="AY5" s="19"/>
      <c r="AZ5" s="20"/>
      <c r="BA5" s="20"/>
      <c r="BB5" s="20"/>
      <c r="BC5" s="19"/>
      <c r="BD5" s="20"/>
      <c r="BE5" s="20"/>
      <c r="BF5" s="20"/>
      <c r="BG5" s="282" t="s">
        <v>45</v>
      </c>
      <c r="BH5" s="283"/>
      <c r="BI5" s="20"/>
      <c r="BJ5" s="20"/>
      <c r="BK5" s="20"/>
      <c r="BL5" s="20"/>
      <c r="BM5" s="20"/>
      <c r="BN5" s="20"/>
      <c r="BO5" s="20"/>
      <c r="BP5" s="20"/>
      <c r="BQ5" s="20"/>
      <c r="BR5" s="20"/>
      <c r="BS5" s="20"/>
      <c r="BT5" s="20"/>
      <c r="BU5" s="22"/>
      <c r="BV5" s="20"/>
      <c r="BW5" s="20"/>
      <c r="BX5" s="20"/>
      <c r="BY5" s="21"/>
      <c r="BZ5" s="19"/>
      <c r="CA5" s="20"/>
      <c r="CB5" s="20"/>
      <c r="CC5" s="20"/>
    </row>
    <row r="6" spans="1:81" ht="90" customHeight="1">
      <c r="A6" s="13"/>
      <c r="B6" s="23">
        <v>4</v>
      </c>
      <c r="C6" s="545" t="s">
        <v>50</v>
      </c>
      <c r="D6" s="546"/>
      <c r="E6" s="24"/>
      <c r="F6" s="28" t="s">
        <v>51</v>
      </c>
      <c r="G6" s="439" t="s">
        <v>686</v>
      </c>
      <c r="H6" s="440"/>
      <c r="I6" s="441" t="s">
        <v>660</v>
      </c>
      <c r="J6" s="442"/>
      <c r="K6" s="443" t="s">
        <v>664</v>
      </c>
      <c r="L6" s="444"/>
      <c r="M6" s="443" t="s">
        <v>652</v>
      </c>
      <c r="N6" s="444"/>
      <c r="O6" s="445" t="s">
        <v>681</v>
      </c>
      <c r="P6" s="446"/>
      <c r="Q6" s="447" t="s">
        <v>656</v>
      </c>
      <c r="R6" s="448"/>
      <c r="S6" s="441" t="s">
        <v>668</v>
      </c>
      <c r="T6" s="442"/>
      <c r="U6" s="443" t="s">
        <v>672</v>
      </c>
      <c r="V6" s="444"/>
      <c r="W6" s="449"/>
      <c r="X6" s="449"/>
      <c r="Y6" s="449"/>
      <c r="Z6" s="450"/>
      <c r="AA6" s="451" t="s">
        <v>675</v>
      </c>
      <c r="AB6" s="452"/>
      <c r="AC6" s="441" t="s">
        <v>646</v>
      </c>
      <c r="AD6" s="442"/>
      <c r="AE6" s="19"/>
      <c r="AF6" s="20"/>
      <c r="AG6" s="20"/>
      <c r="AH6" s="20"/>
      <c r="AI6" s="20"/>
      <c r="AJ6" s="20"/>
      <c r="AK6" s="20"/>
      <c r="AL6" s="21"/>
      <c r="AM6" s="19"/>
      <c r="AN6" s="20"/>
      <c r="AO6" s="20"/>
      <c r="AP6" s="21"/>
      <c r="AQ6" s="19"/>
      <c r="AR6" s="20"/>
      <c r="AS6" s="20"/>
      <c r="AT6" s="20"/>
      <c r="AU6" s="20"/>
      <c r="AV6" s="20"/>
      <c r="AW6" s="20"/>
      <c r="AX6" s="21"/>
      <c r="AY6" s="19"/>
      <c r="AZ6" s="20"/>
      <c r="BA6" s="20"/>
      <c r="BB6" s="20"/>
      <c r="BC6" s="19"/>
      <c r="BD6" s="20"/>
      <c r="BE6" s="20"/>
      <c r="BF6" s="20"/>
      <c r="BG6" s="282" t="s">
        <v>58</v>
      </c>
      <c r="BH6" s="283"/>
      <c r="BI6" s="20"/>
      <c r="BJ6" s="20"/>
      <c r="BK6" s="20"/>
      <c r="BL6" s="20"/>
      <c r="BM6" s="20"/>
      <c r="BN6" s="20"/>
      <c r="BO6" s="20"/>
      <c r="BP6" s="20"/>
      <c r="BQ6" s="20"/>
      <c r="BR6" s="20"/>
      <c r="BS6" s="20"/>
      <c r="BT6" s="20"/>
      <c r="BU6" s="22"/>
      <c r="BV6" s="20"/>
      <c r="BW6" s="20"/>
      <c r="BX6" s="20"/>
      <c r="BY6" s="21"/>
      <c r="BZ6" s="19"/>
      <c r="CA6" s="20"/>
      <c r="CB6" s="20"/>
      <c r="CC6" s="20"/>
    </row>
    <row r="7" spans="1:81" ht="369" customHeight="1">
      <c r="A7" s="13"/>
      <c r="B7" s="23">
        <v>5</v>
      </c>
      <c r="C7" s="540" t="s">
        <v>63</v>
      </c>
      <c r="D7" s="541"/>
      <c r="E7" s="24"/>
      <c r="F7" s="28" t="s">
        <v>64</v>
      </c>
      <c r="G7" s="510" t="s">
        <v>687</v>
      </c>
      <c r="H7" s="511"/>
      <c r="I7" s="627" t="s">
        <v>720</v>
      </c>
      <c r="J7" s="628"/>
      <c r="K7" s="518" t="s">
        <v>694</v>
      </c>
      <c r="L7" s="523"/>
      <c r="M7" s="510" t="s">
        <v>653</v>
      </c>
      <c r="N7" s="523"/>
      <c r="O7" s="510" t="s">
        <v>682</v>
      </c>
      <c r="P7" s="511"/>
      <c r="Q7" s="518" t="s">
        <v>657</v>
      </c>
      <c r="R7" s="511"/>
      <c r="S7" s="518" t="s">
        <v>695</v>
      </c>
      <c r="T7" s="511"/>
      <c r="U7" s="518" t="s">
        <v>696</v>
      </c>
      <c r="V7" s="523"/>
      <c r="W7" s="449"/>
      <c r="X7" s="449"/>
      <c r="Y7" s="449"/>
      <c r="Z7" s="450"/>
      <c r="AA7" s="518" t="s">
        <v>677</v>
      </c>
      <c r="AB7" s="511"/>
      <c r="AC7" s="518" t="s">
        <v>647</v>
      </c>
      <c r="AD7" s="511"/>
      <c r="AE7" s="19"/>
      <c r="AF7" s="20"/>
      <c r="AG7" s="20"/>
      <c r="AH7" s="20"/>
      <c r="AI7" s="20"/>
      <c r="AJ7" s="20"/>
      <c r="AK7" s="20"/>
      <c r="AL7" s="21"/>
      <c r="AM7" s="19"/>
      <c r="AN7" s="20"/>
      <c r="AO7" s="20"/>
      <c r="AP7" s="21"/>
      <c r="AQ7" s="19"/>
      <c r="AR7" s="20"/>
      <c r="AS7" s="20"/>
      <c r="AT7" s="20"/>
      <c r="AU7" s="20"/>
      <c r="AV7" s="20"/>
      <c r="AW7" s="20"/>
      <c r="AX7" s="21"/>
      <c r="AY7" s="19"/>
      <c r="AZ7" s="20"/>
      <c r="BA7" s="20"/>
      <c r="BB7" s="20"/>
      <c r="BC7" s="19"/>
      <c r="BD7" s="20"/>
      <c r="BE7" s="20"/>
      <c r="BF7" s="20"/>
      <c r="BG7" s="282" t="s">
        <v>73</v>
      </c>
      <c r="BH7" s="283"/>
      <c r="BI7" s="20"/>
      <c r="BJ7" s="20"/>
      <c r="BK7" s="20"/>
      <c r="BL7" s="20"/>
      <c r="BM7" s="20"/>
      <c r="BN7" s="20"/>
      <c r="BO7" s="20"/>
      <c r="BP7" s="20"/>
      <c r="BQ7" s="20"/>
      <c r="BR7" s="20"/>
      <c r="BS7" s="20"/>
      <c r="BT7" s="20"/>
      <c r="BU7" s="22"/>
      <c r="BV7" s="20"/>
      <c r="BW7" s="20"/>
      <c r="BX7" s="20"/>
      <c r="BY7" s="21"/>
      <c r="BZ7" s="19"/>
      <c r="CA7" s="20"/>
      <c r="CB7" s="20"/>
      <c r="CC7" s="20"/>
    </row>
    <row r="8" spans="1:81" ht="100.5" hidden="1" customHeight="1">
      <c r="A8" s="13"/>
      <c r="B8" s="29"/>
      <c r="C8" s="29"/>
      <c r="D8" s="29"/>
      <c r="E8" s="30"/>
      <c r="F8" s="29"/>
      <c r="G8" s="453"/>
      <c r="H8" s="34"/>
      <c r="I8" s="454"/>
      <c r="J8" s="32"/>
      <c r="K8" s="453"/>
      <c r="L8" s="34"/>
      <c r="M8" s="455"/>
      <c r="N8" s="36"/>
      <c r="O8" s="453"/>
      <c r="P8" s="34"/>
      <c r="Q8" s="454"/>
      <c r="R8" s="32"/>
      <c r="S8" s="454"/>
      <c r="T8" s="32"/>
      <c r="U8" s="453"/>
      <c r="V8" s="34"/>
      <c r="W8" s="34">
        <v>1</v>
      </c>
      <c r="X8" s="34">
        <v>2</v>
      </c>
      <c r="Y8" s="34">
        <v>3</v>
      </c>
      <c r="Z8" s="37">
        <v>4</v>
      </c>
      <c r="AA8" s="454"/>
      <c r="AB8" s="32"/>
      <c r="AC8" s="454"/>
      <c r="AD8" s="32"/>
      <c r="AE8" s="33">
        <v>1</v>
      </c>
      <c r="AF8" s="34">
        <v>2</v>
      </c>
      <c r="AG8" s="34">
        <v>3</v>
      </c>
      <c r="AH8" s="34">
        <v>4</v>
      </c>
      <c r="AI8" s="34">
        <v>1</v>
      </c>
      <c r="AJ8" s="34">
        <v>2</v>
      </c>
      <c r="AK8" s="34">
        <v>3</v>
      </c>
      <c r="AL8" s="37">
        <v>4</v>
      </c>
      <c r="AM8" s="33">
        <v>1</v>
      </c>
      <c r="AN8" s="34">
        <v>2</v>
      </c>
      <c r="AO8" s="34">
        <v>3</v>
      </c>
      <c r="AP8" s="37">
        <v>4</v>
      </c>
      <c r="AQ8" s="33">
        <v>1</v>
      </c>
      <c r="AR8" s="34">
        <v>2</v>
      </c>
      <c r="AS8" s="34">
        <v>3</v>
      </c>
      <c r="AT8" s="34">
        <v>4</v>
      </c>
      <c r="AU8" s="34">
        <v>1</v>
      </c>
      <c r="AV8" s="34">
        <v>2</v>
      </c>
      <c r="AW8" s="34">
        <v>3</v>
      </c>
      <c r="AX8" s="37">
        <v>4</v>
      </c>
      <c r="AY8" s="33">
        <v>1</v>
      </c>
      <c r="AZ8" s="34">
        <v>2</v>
      </c>
      <c r="BA8" s="34">
        <v>3</v>
      </c>
      <c r="BB8" s="34">
        <v>4</v>
      </c>
      <c r="BC8" s="33">
        <v>1</v>
      </c>
      <c r="BD8" s="34">
        <v>2</v>
      </c>
      <c r="BE8" s="34">
        <v>3</v>
      </c>
      <c r="BF8" s="34">
        <v>4</v>
      </c>
      <c r="BG8" s="38"/>
      <c r="BH8" s="34"/>
      <c r="BI8" s="34">
        <v>1</v>
      </c>
      <c r="BJ8" s="34">
        <v>2</v>
      </c>
      <c r="BK8" s="34">
        <v>3</v>
      </c>
      <c r="BL8" s="34">
        <v>4</v>
      </c>
      <c r="BM8" s="34">
        <v>1</v>
      </c>
      <c r="BN8" s="34">
        <v>2</v>
      </c>
      <c r="BO8" s="34">
        <v>3</v>
      </c>
      <c r="BP8" s="34">
        <v>4</v>
      </c>
      <c r="BQ8" s="34">
        <v>1</v>
      </c>
      <c r="BR8" s="34">
        <v>2</v>
      </c>
      <c r="BS8" s="34">
        <v>3</v>
      </c>
      <c r="BT8" s="34">
        <v>4</v>
      </c>
      <c r="BU8" s="22"/>
      <c r="BV8" s="20"/>
      <c r="BW8" s="20"/>
      <c r="BX8" s="20"/>
      <c r="BY8" s="21"/>
      <c r="BZ8" s="33">
        <v>1</v>
      </c>
      <c r="CA8" s="34">
        <v>2</v>
      </c>
      <c r="CB8" s="34">
        <v>3</v>
      </c>
      <c r="CC8" s="34">
        <v>4</v>
      </c>
    </row>
    <row r="9" spans="1:81" s="57" customFormat="1" ht="45" customHeight="1">
      <c r="A9" s="292" t="s">
        <v>78</v>
      </c>
      <c r="B9" s="39">
        <v>6</v>
      </c>
      <c r="C9" s="524" t="s">
        <v>79</v>
      </c>
      <c r="D9" s="525"/>
      <c r="E9" s="40"/>
      <c r="F9" s="41" t="s">
        <v>80</v>
      </c>
      <c r="G9" s="54"/>
      <c r="H9" s="456">
        <v>4</v>
      </c>
      <c r="I9" s="457"/>
      <c r="J9" s="456">
        <v>4.5999999999999996</v>
      </c>
      <c r="K9" s="458"/>
      <c r="L9" s="456">
        <v>3.6</v>
      </c>
      <c r="M9" s="54"/>
      <c r="N9" s="456">
        <v>3</v>
      </c>
      <c r="O9" s="458"/>
      <c r="P9" s="456">
        <v>4.75</v>
      </c>
      <c r="Q9" s="459"/>
      <c r="R9" s="456">
        <v>4.4000000000000004</v>
      </c>
      <c r="S9" s="459"/>
      <c r="T9" s="456">
        <v>4.4000000000000004</v>
      </c>
      <c r="U9" s="458"/>
      <c r="V9" s="456">
        <v>4.4000000000000004</v>
      </c>
      <c r="W9" s="48">
        <v>4</v>
      </c>
      <c r="X9" s="460">
        <v>5</v>
      </c>
      <c r="Y9" s="48">
        <v>5</v>
      </c>
      <c r="Z9" s="56">
        <v>5</v>
      </c>
      <c r="AA9" s="459"/>
      <c r="AB9" s="456">
        <v>3.5</v>
      </c>
      <c r="AC9" s="459"/>
      <c r="AD9" s="461">
        <v>3.8</v>
      </c>
      <c r="AE9" s="44">
        <v>5</v>
      </c>
      <c r="AF9" s="45">
        <v>5</v>
      </c>
      <c r="AG9" s="46">
        <v>5</v>
      </c>
      <c r="AH9" s="46">
        <v>4</v>
      </c>
      <c r="AI9" s="46">
        <v>5</v>
      </c>
      <c r="AJ9" s="45">
        <v>5</v>
      </c>
      <c r="AK9" s="46">
        <v>5</v>
      </c>
      <c r="AL9" s="49">
        <v>5</v>
      </c>
      <c r="AM9" s="44">
        <v>5</v>
      </c>
      <c r="AN9" s="45">
        <v>5</v>
      </c>
      <c r="AO9" s="46">
        <v>5</v>
      </c>
      <c r="AP9" s="49">
        <v>5</v>
      </c>
      <c r="AQ9" s="44">
        <v>4</v>
      </c>
      <c r="AR9" s="45">
        <v>4</v>
      </c>
      <c r="AS9" s="46">
        <v>4</v>
      </c>
      <c r="AT9" s="46">
        <v>2</v>
      </c>
      <c r="AU9" s="46">
        <v>3</v>
      </c>
      <c r="AV9" s="45">
        <v>3</v>
      </c>
      <c r="AW9" s="46">
        <v>3</v>
      </c>
      <c r="AX9" s="49">
        <v>3</v>
      </c>
      <c r="AY9" s="44">
        <v>4</v>
      </c>
      <c r="AZ9" s="45">
        <v>5</v>
      </c>
      <c r="BA9" s="46">
        <v>5</v>
      </c>
      <c r="BB9" s="46">
        <v>3</v>
      </c>
      <c r="BC9" s="44">
        <v>3</v>
      </c>
      <c r="BD9" s="45">
        <v>3</v>
      </c>
      <c r="BE9" s="46">
        <v>3</v>
      </c>
      <c r="BF9" s="46">
        <v>3</v>
      </c>
      <c r="BG9" s="53"/>
      <c r="BH9" s="54" t="e">
        <f>AVERAGE($BI9:$BL9)</f>
        <v>#DIV/0!</v>
      </c>
      <c r="BI9" s="46"/>
      <c r="BJ9" s="45"/>
      <c r="BK9" s="46"/>
      <c r="BL9" s="46"/>
      <c r="BM9" s="46">
        <v>5</v>
      </c>
      <c r="BN9" s="45">
        <v>5</v>
      </c>
      <c r="BO9" s="46">
        <v>5</v>
      </c>
      <c r="BP9" s="46">
        <v>4</v>
      </c>
      <c r="BQ9" s="46">
        <v>4</v>
      </c>
      <c r="BR9" s="45">
        <v>4</v>
      </c>
      <c r="BS9" s="46">
        <v>5</v>
      </c>
      <c r="BT9" s="46">
        <v>3</v>
      </c>
      <c r="BU9" s="56"/>
      <c r="BV9" s="48">
        <v>3</v>
      </c>
      <c r="BW9" s="48">
        <v>3</v>
      </c>
      <c r="BX9" s="48">
        <v>5</v>
      </c>
      <c r="BY9" s="56">
        <v>3</v>
      </c>
      <c r="BZ9" s="44">
        <v>5</v>
      </c>
      <c r="CA9" s="45">
        <v>5</v>
      </c>
      <c r="CB9" s="46">
        <v>5</v>
      </c>
      <c r="CC9" s="46">
        <v>5</v>
      </c>
    </row>
    <row r="10" spans="1:81" ht="45" customHeight="1">
      <c r="A10" s="292"/>
      <c r="B10" s="39">
        <v>7</v>
      </c>
      <c r="C10" s="524" t="s">
        <v>81</v>
      </c>
      <c r="D10" s="525"/>
      <c r="E10" s="40"/>
      <c r="F10" s="41" t="s">
        <v>82</v>
      </c>
      <c r="G10" s="54"/>
      <c r="H10" s="456">
        <v>2.75</v>
      </c>
      <c r="I10" s="457"/>
      <c r="J10" s="456">
        <v>4.2</v>
      </c>
      <c r="K10" s="462"/>
      <c r="L10" s="463">
        <v>3.8</v>
      </c>
      <c r="M10" s="54"/>
      <c r="N10" s="456">
        <v>3.2</v>
      </c>
      <c r="O10" s="462"/>
      <c r="P10" s="463">
        <v>3.75</v>
      </c>
      <c r="Q10" s="464"/>
      <c r="R10" s="463">
        <v>3.6</v>
      </c>
      <c r="S10" s="464"/>
      <c r="T10" s="463">
        <v>2.2000000000000002</v>
      </c>
      <c r="U10" s="462"/>
      <c r="V10" s="456">
        <v>4</v>
      </c>
      <c r="W10" s="48">
        <v>3</v>
      </c>
      <c r="X10" s="465">
        <v>5</v>
      </c>
      <c r="Y10" s="48">
        <v>3</v>
      </c>
      <c r="Z10" s="56">
        <v>4</v>
      </c>
      <c r="AA10" s="464"/>
      <c r="AB10" s="463">
        <v>3.25</v>
      </c>
      <c r="AC10" s="464"/>
      <c r="AD10" s="461">
        <v>4</v>
      </c>
      <c r="AE10" s="44">
        <v>4</v>
      </c>
      <c r="AF10" s="59">
        <v>5</v>
      </c>
      <c r="AG10" s="46">
        <v>4</v>
      </c>
      <c r="AH10" s="46">
        <v>4</v>
      </c>
      <c r="AI10" s="46">
        <v>4</v>
      </c>
      <c r="AJ10" s="59">
        <v>5</v>
      </c>
      <c r="AK10" s="46">
        <v>4</v>
      </c>
      <c r="AL10" s="49">
        <v>5</v>
      </c>
      <c r="AM10" s="44">
        <v>4</v>
      </c>
      <c r="AN10" s="59">
        <v>5</v>
      </c>
      <c r="AO10" s="46">
        <v>3</v>
      </c>
      <c r="AP10" s="49">
        <v>1</v>
      </c>
      <c r="AQ10" s="44">
        <v>2</v>
      </c>
      <c r="AR10" s="59">
        <v>3</v>
      </c>
      <c r="AS10" s="46">
        <v>4</v>
      </c>
      <c r="AT10" s="46">
        <v>2</v>
      </c>
      <c r="AU10" s="46">
        <v>4</v>
      </c>
      <c r="AV10" s="59">
        <v>4</v>
      </c>
      <c r="AW10" s="46">
        <v>5</v>
      </c>
      <c r="AX10" s="49">
        <v>4</v>
      </c>
      <c r="AY10" s="44">
        <v>3</v>
      </c>
      <c r="AZ10" s="59">
        <v>3</v>
      </c>
      <c r="BA10" s="46">
        <v>3</v>
      </c>
      <c r="BB10" s="46">
        <v>4</v>
      </c>
      <c r="BC10" s="44">
        <v>3</v>
      </c>
      <c r="BD10" s="59"/>
      <c r="BE10" s="46">
        <v>3</v>
      </c>
      <c r="BF10" s="46">
        <v>3</v>
      </c>
      <c r="BG10" s="62"/>
      <c r="BH10" s="54" t="e">
        <f t="shared" ref="BH10:BH17" si="0">AVERAGE($BI10:$BL10)</f>
        <v>#DIV/0!</v>
      </c>
      <c r="BI10" s="46"/>
      <c r="BJ10" s="59"/>
      <c r="BK10" s="46"/>
      <c r="BL10" s="46"/>
      <c r="BM10" s="46">
        <v>4</v>
      </c>
      <c r="BN10" s="59">
        <v>5</v>
      </c>
      <c r="BO10" s="46">
        <v>5</v>
      </c>
      <c r="BP10" s="46">
        <v>4</v>
      </c>
      <c r="BQ10" s="46">
        <v>4</v>
      </c>
      <c r="BR10" s="59">
        <v>5</v>
      </c>
      <c r="BS10" s="46">
        <v>4</v>
      </c>
      <c r="BT10" s="46">
        <v>5</v>
      </c>
      <c r="BU10" s="56"/>
      <c r="BV10" s="48">
        <v>5</v>
      </c>
      <c r="BW10" s="48">
        <v>5</v>
      </c>
      <c r="BX10" s="48">
        <v>5</v>
      </c>
      <c r="BY10" s="56">
        <v>5</v>
      </c>
      <c r="BZ10" s="44">
        <v>4</v>
      </c>
      <c r="CA10" s="59">
        <v>4</v>
      </c>
      <c r="CB10" s="46">
        <v>5</v>
      </c>
      <c r="CC10" s="46">
        <v>4</v>
      </c>
    </row>
    <row r="11" spans="1:81" ht="45" customHeight="1">
      <c r="A11" s="292"/>
      <c r="B11" s="39">
        <v>8</v>
      </c>
      <c r="C11" s="524" t="s">
        <v>83</v>
      </c>
      <c r="D11" s="525"/>
      <c r="E11" s="40"/>
      <c r="F11" s="41" t="s">
        <v>84</v>
      </c>
      <c r="G11" s="54"/>
      <c r="H11" s="466">
        <v>3.25</v>
      </c>
      <c r="I11" s="457"/>
      <c r="J11" s="466">
        <v>4.2</v>
      </c>
      <c r="K11" s="462"/>
      <c r="L11" s="467">
        <v>3.8</v>
      </c>
      <c r="M11" s="54"/>
      <c r="N11" s="466">
        <v>2.8</v>
      </c>
      <c r="O11" s="462"/>
      <c r="P11" s="467">
        <v>4</v>
      </c>
      <c r="Q11" s="464"/>
      <c r="R11" s="467">
        <v>3.8</v>
      </c>
      <c r="S11" s="464"/>
      <c r="T11" s="467">
        <v>3.2</v>
      </c>
      <c r="U11" s="462"/>
      <c r="V11" s="466">
        <v>3</v>
      </c>
      <c r="W11" s="48">
        <v>5</v>
      </c>
      <c r="X11" s="465">
        <v>5</v>
      </c>
      <c r="Y11" s="48">
        <v>5</v>
      </c>
      <c r="Z11" s="56">
        <v>5</v>
      </c>
      <c r="AA11" s="464"/>
      <c r="AB11" s="467">
        <v>3.75</v>
      </c>
      <c r="AC11" s="464"/>
      <c r="AD11" s="468">
        <v>3.8</v>
      </c>
      <c r="AE11" s="44">
        <v>5</v>
      </c>
      <c r="AF11" s="59">
        <v>5</v>
      </c>
      <c r="AG11" s="46">
        <v>5</v>
      </c>
      <c r="AH11" s="46">
        <v>5</v>
      </c>
      <c r="AI11" s="46">
        <v>4</v>
      </c>
      <c r="AJ11" s="59">
        <v>5</v>
      </c>
      <c r="AK11" s="46">
        <v>5</v>
      </c>
      <c r="AL11" s="49">
        <v>4</v>
      </c>
      <c r="AM11" s="44">
        <v>5</v>
      </c>
      <c r="AN11" s="59">
        <v>5</v>
      </c>
      <c r="AO11" s="46">
        <v>4</v>
      </c>
      <c r="AP11" s="49">
        <v>4</v>
      </c>
      <c r="AQ11" s="44">
        <v>3</v>
      </c>
      <c r="AR11" s="59">
        <v>4</v>
      </c>
      <c r="AS11" s="46">
        <v>5</v>
      </c>
      <c r="AT11" s="46">
        <v>2</v>
      </c>
      <c r="AU11" s="46">
        <v>5</v>
      </c>
      <c r="AV11" s="59">
        <v>5</v>
      </c>
      <c r="AW11" s="46">
        <v>5</v>
      </c>
      <c r="AX11" s="49">
        <v>5</v>
      </c>
      <c r="AY11" s="44">
        <v>4</v>
      </c>
      <c r="AZ11" s="59">
        <v>4</v>
      </c>
      <c r="BA11" s="46">
        <v>5</v>
      </c>
      <c r="BB11" s="46">
        <v>5</v>
      </c>
      <c r="BC11" s="44">
        <v>4</v>
      </c>
      <c r="BD11" s="59">
        <v>4</v>
      </c>
      <c r="BE11" s="46">
        <v>3</v>
      </c>
      <c r="BF11" s="46">
        <v>3</v>
      </c>
      <c r="BG11" s="62"/>
      <c r="BH11" s="54" t="e">
        <f t="shared" si="0"/>
        <v>#DIV/0!</v>
      </c>
      <c r="BI11" s="46"/>
      <c r="BJ11" s="59"/>
      <c r="BK11" s="46"/>
      <c r="BL11" s="46"/>
      <c r="BM11" s="46">
        <v>4</v>
      </c>
      <c r="BN11" s="59">
        <v>4</v>
      </c>
      <c r="BO11" s="46">
        <v>5</v>
      </c>
      <c r="BP11" s="46">
        <v>4</v>
      </c>
      <c r="BQ11" s="46">
        <v>4</v>
      </c>
      <c r="BR11" s="59">
        <v>4</v>
      </c>
      <c r="BS11" s="46">
        <v>4</v>
      </c>
      <c r="BT11" s="46">
        <v>5</v>
      </c>
      <c r="BU11" s="56"/>
      <c r="BV11" s="48">
        <v>4</v>
      </c>
      <c r="BW11" s="48">
        <v>4</v>
      </c>
      <c r="BX11" s="48">
        <v>5</v>
      </c>
      <c r="BY11" s="56">
        <v>5</v>
      </c>
      <c r="BZ11" s="44">
        <v>5</v>
      </c>
      <c r="CA11" s="59">
        <v>4</v>
      </c>
      <c r="CB11" s="46">
        <v>5</v>
      </c>
      <c r="CC11" s="46">
        <v>5</v>
      </c>
    </row>
    <row r="12" spans="1:81" ht="45" customHeight="1">
      <c r="A12" s="292"/>
      <c r="B12" s="39">
        <v>9</v>
      </c>
      <c r="C12" s="524" t="s">
        <v>85</v>
      </c>
      <c r="D12" s="525"/>
      <c r="E12" s="40"/>
      <c r="F12" s="41" t="s">
        <v>86</v>
      </c>
      <c r="G12" s="54"/>
      <c r="H12" s="466">
        <v>4.25</v>
      </c>
      <c r="I12" s="457"/>
      <c r="J12" s="466">
        <v>4.8</v>
      </c>
      <c r="K12" s="462"/>
      <c r="L12" s="467">
        <v>4</v>
      </c>
      <c r="M12" s="54"/>
      <c r="N12" s="466">
        <v>3.6</v>
      </c>
      <c r="O12" s="462"/>
      <c r="P12" s="467">
        <v>4.75</v>
      </c>
      <c r="Q12" s="464"/>
      <c r="R12" s="467">
        <v>4.2</v>
      </c>
      <c r="S12" s="464"/>
      <c r="T12" s="467">
        <v>4</v>
      </c>
      <c r="U12" s="462"/>
      <c r="V12" s="466">
        <v>4</v>
      </c>
      <c r="W12" s="48">
        <v>4</v>
      </c>
      <c r="X12" s="465">
        <v>3</v>
      </c>
      <c r="Y12" s="48">
        <v>5</v>
      </c>
      <c r="Z12" s="56">
        <v>5</v>
      </c>
      <c r="AA12" s="464"/>
      <c r="AB12" s="467">
        <v>4</v>
      </c>
      <c r="AC12" s="464"/>
      <c r="AD12" s="468">
        <v>4.2</v>
      </c>
      <c r="AE12" s="44">
        <v>5</v>
      </c>
      <c r="AF12" s="59">
        <v>5</v>
      </c>
      <c r="AG12" s="46">
        <v>5</v>
      </c>
      <c r="AH12" s="46">
        <v>5</v>
      </c>
      <c r="AI12" s="46">
        <v>4</v>
      </c>
      <c r="AJ12" s="59">
        <v>4</v>
      </c>
      <c r="AK12" s="46">
        <v>4</v>
      </c>
      <c r="AL12" s="49">
        <v>5</v>
      </c>
      <c r="AM12" s="44">
        <v>4</v>
      </c>
      <c r="AN12" s="59">
        <v>5</v>
      </c>
      <c r="AO12" s="46">
        <v>4</v>
      </c>
      <c r="AP12" s="49">
        <v>4</v>
      </c>
      <c r="AQ12" s="44">
        <v>5</v>
      </c>
      <c r="AR12" s="59">
        <v>5</v>
      </c>
      <c r="AS12" s="46">
        <v>5</v>
      </c>
      <c r="AT12" s="46">
        <v>4</v>
      </c>
      <c r="AU12" s="46">
        <v>5</v>
      </c>
      <c r="AV12" s="59">
        <v>4</v>
      </c>
      <c r="AW12" s="46">
        <v>4</v>
      </c>
      <c r="AX12" s="49">
        <v>4</v>
      </c>
      <c r="AY12" s="44">
        <v>5</v>
      </c>
      <c r="AZ12" s="59">
        <v>4</v>
      </c>
      <c r="BA12" s="46">
        <v>5</v>
      </c>
      <c r="BB12" s="46">
        <v>5</v>
      </c>
      <c r="BC12" s="44">
        <v>4</v>
      </c>
      <c r="BD12" s="59">
        <v>3</v>
      </c>
      <c r="BE12" s="46">
        <v>5</v>
      </c>
      <c r="BF12" s="46">
        <v>4</v>
      </c>
      <c r="BG12" s="62"/>
      <c r="BH12" s="54" t="e">
        <f t="shared" si="0"/>
        <v>#DIV/0!</v>
      </c>
      <c r="BI12" s="46"/>
      <c r="BJ12" s="59"/>
      <c r="BK12" s="46"/>
      <c r="BL12" s="46"/>
      <c r="BM12" s="46">
        <v>5</v>
      </c>
      <c r="BN12" s="59">
        <v>5</v>
      </c>
      <c r="BO12" s="46">
        <v>5</v>
      </c>
      <c r="BP12" s="46">
        <v>4</v>
      </c>
      <c r="BQ12" s="46">
        <v>4</v>
      </c>
      <c r="BR12" s="59">
        <v>5</v>
      </c>
      <c r="BS12" s="46">
        <v>5</v>
      </c>
      <c r="BT12" s="46">
        <v>5</v>
      </c>
      <c r="BU12" s="56"/>
      <c r="BV12" s="48">
        <v>4</v>
      </c>
      <c r="BW12" s="48">
        <v>3</v>
      </c>
      <c r="BX12" s="48">
        <v>5</v>
      </c>
      <c r="BY12" s="56">
        <v>5</v>
      </c>
      <c r="BZ12" s="44">
        <v>5</v>
      </c>
      <c r="CA12" s="59">
        <v>5</v>
      </c>
      <c r="CB12" s="46">
        <v>5</v>
      </c>
      <c r="CC12" s="46">
        <v>5</v>
      </c>
    </row>
    <row r="13" spans="1:81" ht="45" customHeight="1">
      <c r="A13" s="292"/>
      <c r="B13" s="39">
        <v>10</v>
      </c>
      <c r="C13" s="512" t="s">
        <v>87</v>
      </c>
      <c r="D13" s="526"/>
      <c r="E13" s="63"/>
      <c r="F13" s="41" t="s">
        <v>88</v>
      </c>
      <c r="G13" s="54"/>
      <c r="H13" s="469">
        <v>2.75</v>
      </c>
      <c r="I13" s="457"/>
      <c r="J13" s="469">
        <v>4</v>
      </c>
      <c r="K13" s="462"/>
      <c r="L13" s="470">
        <v>3.4</v>
      </c>
      <c r="M13" s="54"/>
      <c r="N13" s="469">
        <v>3</v>
      </c>
      <c r="O13" s="462"/>
      <c r="P13" s="470">
        <v>3</v>
      </c>
      <c r="Q13" s="464"/>
      <c r="R13" s="470">
        <v>3</v>
      </c>
      <c r="S13" s="464"/>
      <c r="T13" s="470">
        <v>2.6</v>
      </c>
      <c r="U13" s="462"/>
      <c r="V13" s="469">
        <v>3.2</v>
      </c>
      <c r="W13" s="48">
        <v>3</v>
      </c>
      <c r="X13" s="465">
        <v>3</v>
      </c>
      <c r="Y13" s="48">
        <v>3</v>
      </c>
      <c r="Z13" s="56">
        <v>4</v>
      </c>
      <c r="AA13" s="464"/>
      <c r="AB13" s="470">
        <v>2.75</v>
      </c>
      <c r="AC13" s="464"/>
      <c r="AD13" s="471">
        <v>1.4</v>
      </c>
      <c r="AE13" s="44">
        <v>5</v>
      </c>
      <c r="AF13" s="59">
        <v>5</v>
      </c>
      <c r="AG13" s="46">
        <v>5</v>
      </c>
      <c r="AH13" s="46">
        <v>5</v>
      </c>
      <c r="AI13" s="46">
        <v>4</v>
      </c>
      <c r="AJ13" s="59">
        <v>5</v>
      </c>
      <c r="AK13" s="46">
        <v>5</v>
      </c>
      <c r="AL13" s="49">
        <v>5</v>
      </c>
      <c r="AM13" s="44">
        <v>4</v>
      </c>
      <c r="AN13" s="59">
        <v>5</v>
      </c>
      <c r="AO13" s="46">
        <v>5</v>
      </c>
      <c r="AP13" s="49">
        <v>3</v>
      </c>
      <c r="AQ13" s="44">
        <v>3</v>
      </c>
      <c r="AR13" s="59">
        <v>5</v>
      </c>
      <c r="AS13" s="46">
        <v>5</v>
      </c>
      <c r="AT13" s="46">
        <v>3</v>
      </c>
      <c r="AU13" s="46">
        <v>3</v>
      </c>
      <c r="AV13" s="59">
        <v>2</v>
      </c>
      <c r="AW13" s="46">
        <v>1</v>
      </c>
      <c r="AX13" s="49">
        <v>1</v>
      </c>
      <c r="AY13" s="44">
        <v>2</v>
      </c>
      <c r="AZ13" s="59">
        <v>3</v>
      </c>
      <c r="BA13" s="46">
        <v>2</v>
      </c>
      <c r="BB13" s="46">
        <v>3</v>
      </c>
      <c r="BC13" s="44">
        <v>4</v>
      </c>
      <c r="BD13" s="59">
        <v>5</v>
      </c>
      <c r="BE13" s="46">
        <v>5</v>
      </c>
      <c r="BF13" s="46">
        <v>4</v>
      </c>
      <c r="BG13" s="62"/>
      <c r="BH13" s="54" t="e">
        <f t="shared" si="0"/>
        <v>#DIV/0!</v>
      </c>
      <c r="BI13" s="46"/>
      <c r="BJ13" s="59"/>
      <c r="BK13" s="46"/>
      <c r="BL13" s="46"/>
      <c r="BM13" s="46">
        <v>3</v>
      </c>
      <c r="BN13" s="59">
        <v>4</v>
      </c>
      <c r="BO13" s="46">
        <v>4</v>
      </c>
      <c r="BP13" s="46">
        <v>4</v>
      </c>
      <c r="BQ13" s="46">
        <v>4</v>
      </c>
      <c r="BR13" s="59">
        <v>5</v>
      </c>
      <c r="BS13" s="46">
        <v>5</v>
      </c>
      <c r="BT13" s="46">
        <v>5</v>
      </c>
      <c r="BU13" s="56"/>
      <c r="BV13" s="48">
        <v>5</v>
      </c>
      <c r="BW13" s="48">
        <v>5</v>
      </c>
      <c r="BX13" s="48">
        <v>5</v>
      </c>
      <c r="BY13" s="56">
        <v>5</v>
      </c>
      <c r="BZ13" s="44">
        <v>2</v>
      </c>
      <c r="CA13" s="59">
        <v>2</v>
      </c>
      <c r="CB13" s="46">
        <v>5</v>
      </c>
      <c r="CC13" s="46">
        <v>5</v>
      </c>
    </row>
    <row r="14" spans="1:81" ht="45" customHeight="1">
      <c r="A14" s="292"/>
      <c r="B14" s="39"/>
      <c r="C14" s="527"/>
      <c r="D14" s="528"/>
      <c r="E14" s="66"/>
      <c r="F14" s="41" t="s">
        <v>89</v>
      </c>
      <c r="G14" s="54"/>
      <c r="H14" s="469">
        <v>3</v>
      </c>
      <c r="I14" s="457"/>
      <c r="J14" s="469">
        <v>3.8</v>
      </c>
      <c r="K14" s="462"/>
      <c r="L14" s="469">
        <v>3.4</v>
      </c>
      <c r="M14" s="54"/>
      <c r="N14" s="469">
        <v>3</v>
      </c>
      <c r="O14" s="462"/>
      <c r="P14" s="469">
        <v>3.25</v>
      </c>
      <c r="Q14" s="464"/>
      <c r="R14" s="469">
        <v>3</v>
      </c>
      <c r="S14" s="464"/>
      <c r="T14" s="469">
        <v>2.8</v>
      </c>
      <c r="U14" s="462"/>
      <c r="V14" s="469">
        <v>2.8</v>
      </c>
      <c r="W14" s="48">
        <v>3</v>
      </c>
      <c r="X14" s="465">
        <v>3</v>
      </c>
      <c r="Y14" s="48">
        <v>4</v>
      </c>
      <c r="Z14" s="56">
        <v>4</v>
      </c>
      <c r="AA14" s="464"/>
      <c r="AB14" s="469">
        <v>2.75</v>
      </c>
      <c r="AC14" s="464"/>
      <c r="AD14" s="471">
        <v>1.5</v>
      </c>
      <c r="AE14" s="44">
        <v>5</v>
      </c>
      <c r="AF14" s="59">
        <v>5</v>
      </c>
      <c r="AG14" s="46">
        <v>5</v>
      </c>
      <c r="AH14" s="46">
        <v>5</v>
      </c>
      <c r="AI14" s="46">
        <v>4</v>
      </c>
      <c r="AJ14" s="59">
        <v>5</v>
      </c>
      <c r="AK14" s="46">
        <v>5</v>
      </c>
      <c r="AL14" s="49">
        <v>5</v>
      </c>
      <c r="AM14" s="44">
        <v>5</v>
      </c>
      <c r="AN14" s="59">
        <v>5</v>
      </c>
      <c r="AO14" s="46">
        <v>5</v>
      </c>
      <c r="AP14" s="49">
        <v>3</v>
      </c>
      <c r="AQ14" s="44">
        <v>3</v>
      </c>
      <c r="AR14" s="59">
        <v>5</v>
      </c>
      <c r="AS14" s="46">
        <v>4</v>
      </c>
      <c r="AT14" s="46">
        <v>3</v>
      </c>
      <c r="AU14" s="46">
        <v>2</v>
      </c>
      <c r="AV14" s="59">
        <v>2</v>
      </c>
      <c r="AW14" s="46">
        <v>3</v>
      </c>
      <c r="AX14" s="49">
        <v>3</v>
      </c>
      <c r="AY14" s="44">
        <v>3</v>
      </c>
      <c r="AZ14" s="59">
        <v>2</v>
      </c>
      <c r="BA14" s="46">
        <v>2</v>
      </c>
      <c r="BB14" s="46">
        <v>4</v>
      </c>
      <c r="BC14" s="44">
        <v>3</v>
      </c>
      <c r="BD14" s="59">
        <v>2</v>
      </c>
      <c r="BE14" s="46">
        <v>3</v>
      </c>
      <c r="BF14" s="46">
        <v>4</v>
      </c>
      <c r="BG14" s="62"/>
      <c r="BH14" s="54" t="e">
        <f t="shared" si="0"/>
        <v>#DIV/0!</v>
      </c>
      <c r="BI14" s="46"/>
      <c r="BJ14" s="59"/>
      <c r="BK14" s="46"/>
      <c r="BL14" s="46"/>
      <c r="BM14" s="46">
        <v>4</v>
      </c>
      <c r="BN14" s="59">
        <v>5</v>
      </c>
      <c r="BO14" s="46">
        <v>5</v>
      </c>
      <c r="BP14" s="46">
        <v>3</v>
      </c>
      <c r="BQ14" s="46">
        <v>4</v>
      </c>
      <c r="BR14" s="59">
        <v>4</v>
      </c>
      <c r="BS14" s="46">
        <v>4</v>
      </c>
      <c r="BT14" s="46">
        <v>3</v>
      </c>
      <c r="BU14" s="56"/>
      <c r="BV14" s="48">
        <v>4</v>
      </c>
      <c r="BW14" s="48">
        <v>4</v>
      </c>
      <c r="BX14" s="48">
        <v>5</v>
      </c>
      <c r="BY14" s="56">
        <v>3</v>
      </c>
      <c r="BZ14" s="44">
        <v>4</v>
      </c>
      <c r="CA14" s="59">
        <v>4</v>
      </c>
      <c r="CB14" s="46">
        <v>5</v>
      </c>
      <c r="CC14" s="46">
        <v>5</v>
      </c>
    </row>
    <row r="15" spans="1:81" ht="45" customHeight="1">
      <c r="A15" s="13"/>
      <c r="B15" s="67">
        <v>11</v>
      </c>
      <c r="C15" s="512" t="s">
        <v>90</v>
      </c>
      <c r="D15" s="513"/>
      <c r="E15" s="68" t="s">
        <v>91</v>
      </c>
      <c r="F15" s="41" t="s">
        <v>92</v>
      </c>
      <c r="G15" s="54"/>
      <c r="H15" s="456">
        <v>4</v>
      </c>
      <c r="I15" s="457"/>
      <c r="J15" s="456">
        <v>2.2000000000000002</v>
      </c>
      <c r="K15" s="462"/>
      <c r="L15" s="456">
        <v>3.4</v>
      </c>
      <c r="M15" s="54"/>
      <c r="N15" s="456">
        <v>2</v>
      </c>
      <c r="O15" s="462"/>
      <c r="P15" s="456">
        <v>1</v>
      </c>
      <c r="Q15" s="464"/>
      <c r="R15" s="456">
        <v>2.4</v>
      </c>
      <c r="S15" s="464"/>
      <c r="T15" s="456">
        <v>2.6</v>
      </c>
      <c r="U15" s="462"/>
      <c r="V15" s="456">
        <v>1</v>
      </c>
      <c r="W15" s="48">
        <v>2</v>
      </c>
      <c r="X15" s="465">
        <v>3</v>
      </c>
      <c r="Y15" s="48">
        <v>2</v>
      </c>
      <c r="Z15" s="56">
        <v>2</v>
      </c>
      <c r="AA15" s="464"/>
      <c r="AB15" s="456">
        <v>2</v>
      </c>
      <c r="AC15" s="464"/>
      <c r="AD15" s="461">
        <v>3.2</v>
      </c>
      <c r="AE15" s="44">
        <v>4</v>
      </c>
      <c r="AF15" s="59">
        <v>4</v>
      </c>
      <c r="AG15" s="46">
        <v>4</v>
      </c>
      <c r="AH15" s="46">
        <v>3</v>
      </c>
      <c r="AI15" s="46">
        <v>2</v>
      </c>
      <c r="AJ15" s="59">
        <v>2</v>
      </c>
      <c r="AK15" s="46">
        <v>3</v>
      </c>
      <c r="AL15" s="49">
        <v>4</v>
      </c>
      <c r="AM15" s="44">
        <v>5</v>
      </c>
      <c r="AN15" s="59">
        <v>5</v>
      </c>
      <c r="AO15" s="46">
        <v>5</v>
      </c>
      <c r="AP15" s="49">
        <v>5</v>
      </c>
      <c r="AQ15" s="44">
        <v>2</v>
      </c>
      <c r="AR15" s="59">
        <v>2</v>
      </c>
      <c r="AS15" s="46">
        <v>4</v>
      </c>
      <c r="AT15" s="46">
        <v>3</v>
      </c>
      <c r="AU15" s="46">
        <v>2</v>
      </c>
      <c r="AV15" s="59">
        <v>2</v>
      </c>
      <c r="AW15" s="46">
        <v>2</v>
      </c>
      <c r="AX15" s="49">
        <v>2</v>
      </c>
      <c r="AY15" s="44">
        <v>2</v>
      </c>
      <c r="AZ15" s="59">
        <v>2</v>
      </c>
      <c r="BA15" s="46">
        <v>2</v>
      </c>
      <c r="BB15" s="46">
        <v>2</v>
      </c>
      <c r="BC15" s="44">
        <v>1</v>
      </c>
      <c r="BD15" s="59">
        <v>1</v>
      </c>
      <c r="BE15" s="46">
        <v>2</v>
      </c>
      <c r="BF15" s="46">
        <v>1</v>
      </c>
      <c r="BG15" s="62"/>
      <c r="BH15" s="54" t="e">
        <f t="shared" si="0"/>
        <v>#DIV/0!</v>
      </c>
      <c r="BI15" s="46"/>
      <c r="BJ15" s="59"/>
      <c r="BK15" s="46"/>
      <c r="BL15" s="46"/>
      <c r="BM15" s="46">
        <v>2</v>
      </c>
      <c r="BN15" s="59">
        <v>5</v>
      </c>
      <c r="BO15" s="46">
        <v>4</v>
      </c>
      <c r="BP15" s="46">
        <v>3</v>
      </c>
      <c r="BQ15" s="46">
        <v>1</v>
      </c>
      <c r="BR15" s="59">
        <v>3</v>
      </c>
      <c r="BS15" s="46">
        <v>3</v>
      </c>
      <c r="BT15" s="46">
        <v>2</v>
      </c>
      <c r="BU15" s="56"/>
      <c r="BV15" s="48">
        <v>3</v>
      </c>
      <c r="BW15" s="48">
        <v>2</v>
      </c>
      <c r="BX15" s="48">
        <v>3</v>
      </c>
      <c r="BY15" s="56">
        <v>2</v>
      </c>
      <c r="BZ15" s="44">
        <v>2</v>
      </c>
      <c r="CA15" s="59">
        <v>2</v>
      </c>
      <c r="CB15" s="46">
        <v>5</v>
      </c>
      <c r="CC15" s="46">
        <v>5</v>
      </c>
    </row>
    <row r="16" spans="1:81" ht="45" customHeight="1">
      <c r="A16" s="13"/>
      <c r="B16" s="69"/>
      <c r="C16" s="514"/>
      <c r="D16" s="515"/>
      <c r="E16" s="68" t="s">
        <v>93</v>
      </c>
      <c r="F16" s="41" t="s">
        <v>94</v>
      </c>
      <c r="G16" s="54"/>
      <c r="H16" s="456">
        <v>4</v>
      </c>
      <c r="I16" s="457"/>
      <c r="J16" s="456">
        <v>2</v>
      </c>
      <c r="K16" s="462"/>
      <c r="L16" s="456">
        <v>3</v>
      </c>
      <c r="M16" s="54"/>
      <c r="N16" s="456">
        <v>3.4</v>
      </c>
      <c r="O16" s="462"/>
      <c r="P16" s="456">
        <v>1</v>
      </c>
      <c r="Q16" s="464"/>
      <c r="R16" s="456">
        <v>1</v>
      </c>
      <c r="S16" s="464"/>
      <c r="T16" s="456">
        <v>1.4</v>
      </c>
      <c r="U16" s="462"/>
      <c r="V16" s="456">
        <v>1</v>
      </c>
      <c r="W16" s="48">
        <v>4</v>
      </c>
      <c r="X16" s="465">
        <v>3</v>
      </c>
      <c r="Y16" s="48">
        <v>4</v>
      </c>
      <c r="Z16" s="56">
        <v>3</v>
      </c>
      <c r="AA16" s="464"/>
      <c r="AB16" s="456">
        <v>1</v>
      </c>
      <c r="AC16" s="464"/>
      <c r="AD16" s="461">
        <v>1</v>
      </c>
      <c r="AE16" s="44">
        <v>3</v>
      </c>
      <c r="AF16" s="59">
        <v>5</v>
      </c>
      <c r="AG16" s="46">
        <v>5</v>
      </c>
      <c r="AH16" s="46">
        <v>4</v>
      </c>
      <c r="AI16" s="46">
        <v>1</v>
      </c>
      <c r="AJ16" s="59">
        <v>2</v>
      </c>
      <c r="AK16" s="46">
        <v>3</v>
      </c>
      <c r="AL16" s="49">
        <v>5</v>
      </c>
      <c r="AM16" s="44">
        <v>3</v>
      </c>
      <c r="AN16" s="59">
        <v>5</v>
      </c>
      <c r="AO16" s="46">
        <v>4</v>
      </c>
      <c r="AP16" s="49">
        <v>5</v>
      </c>
      <c r="AQ16" s="44">
        <v>3</v>
      </c>
      <c r="AR16" s="59">
        <v>2</v>
      </c>
      <c r="AS16" s="46">
        <v>4</v>
      </c>
      <c r="AT16" s="46">
        <v>3</v>
      </c>
      <c r="AU16" s="46">
        <v>2</v>
      </c>
      <c r="AV16" s="59">
        <v>2</v>
      </c>
      <c r="AW16" s="46">
        <v>2</v>
      </c>
      <c r="AX16" s="49">
        <v>2</v>
      </c>
      <c r="AY16" s="44">
        <v>3</v>
      </c>
      <c r="AZ16" s="59">
        <v>4</v>
      </c>
      <c r="BA16" s="46">
        <v>5</v>
      </c>
      <c r="BB16" s="46">
        <v>2</v>
      </c>
      <c r="BC16" s="44">
        <v>1</v>
      </c>
      <c r="BD16" s="59">
        <v>1</v>
      </c>
      <c r="BE16" s="46">
        <v>2</v>
      </c>
      <c r="BF16" s="46">
        <v>1</v>
      </c>
      <c r="BG16" s="62"/>
      <c r="BH16" s="54" t="e">
        <f t="shared" si="0"/>
        <v>#DIV/0!</v>
      </c>
      <c r="BI16" s="46"/>
      <c r="BJ16" s="59"/>
      <c r="BK16" s="46"/>
      <c r="BL16" s="46"/>
      <c r="BM16" s="46">
        <v>3</v>
      </c>
      <c r="BN16" s="59">
        <v>5</v>
      </c>
      <c r="BO16" s="46">
        <v>4</v>
      </c>
      <c r="BP16" s="46">
        <v>4</v>
      </c>
      <c r="BQ16" s="46">
        <v>1</v>
      </c>
      <c r="BR16" s="59">
        <v>3</v>
      </c>
      <c r="BS16" s="46">
        <v>3</v>
      </c>
      <c r="BT16" s="46">
        <v>3</v>
      </c>
      <c r="BU16" s="56"/>
      <c r="BV16" s="48">
        <v>3</v>
      </c>
      <c r="BW16" s="48">
        <v>3</v>
      </c>
      <c r="BX16" s="48">
        <v>5</v>
      </c>
      <c r="BY16" s="56">
        <v>3</v>
      </c>
      <c r="BZ16" s="44">
        <v>3</v>
      </c>
      <c r="CA16" s="59">
        <v>1</v>
      </c>
      <c r="CB16" s="46">
        <v>5</v>
      </c>
      <c r="CC16" s="46">
        <v>5</v>
      </c>
    </row>
    <row r="17" spans="1:81" ht="45" customHeight="1" thickBot="1">
      <c r="A17" s="13"/>
      <c r="B17" s="69"/>
      <c r="C17" s="516"/>
      <c r="D17" s="517"/>
      <c r="E17" s="72" t="s">
        <v>95</v>
      </c>
      <c r="F17" s="73" t="s">
        <v>96</v>
      </c>
      <c r="G17" s="84"/>
      <c r="H17" s="463">
        <v>4</v>
      </c>
      <c r="I17" s="472"/>
      <c r="J17" s="463">
        <v>2</v>
      </c>
      <c r="K17" s="462"/>
      <c r="L17" s="463">
        <v>3</v>
      </c>
      <c r="M17" s="84"/>
      <c r="N17" s="463">
        <v>3.4</v>
      </c>
      <c r="O17" s="462"/>
      <c r="P17" s="463">
        <v>1</v>
      </c>
      <c r="Q17" s="464"/>
      <c r="R17" s="463">
        <v>1</v>
      </c>
      <c r="S17" s="464" t="s">
        <v>97</v>
      </c>
      <c r="T17" s="463">
        <v>1.4</v>
      </c>
      <c r="U17" s="462"/>
      <c r="V17" s="463">
        <v>1</v>
      </c>
      <c r="W17" s="79">
        <v>3</v>
      </c>
      <c r="X17" s="473">
        <v>3</v>
      </c>
      <c r="Y17" s="79">
        <v>4</v>
      </c>
      <c r="Z17" s="86">
        <v>4</v>
      </c>
      <c r="AA17" s="464"/>
      <c r="AB17" s="463">
        <v>1</v>
      </c>
      <c r="AC17" s="464"/>
      <c r="AD17" s="474">
        <v>1</v>
      </c>
      <c r="AE17" s="75">
        <v>1</v>
      </c>
      <c r="AF17" s="76">
        <v>0</v>
      </c>
      <c r="AG17" s="77">
        <v>5</v>
      </c>
      <c r="AH17" s="77">
        <v>1</v>
      </c>
      <c r="AI17" s="77">
        <v>1</v>
      </c>
      <c r="AJ17" s="76">
        <v>2</v>
      </c>
      <c r="AK17" s="77">
        <v>3</v>
      </c>
      <c r="AL17" s="80">
        <v>1</v>
      </c>
      <c r="AM17" s="75">
        <v>3</v>
      </c>
      <c r="AN17" s="76">
        <v>5</v>
      </c>
      <c r="AO17" s="77">
        <v>4</v>
      </c>
      <c r="AP17" s="80">
        <v>2</v>
      </c>
      <c r="AQ17" s="75">
        <v>3</v>
      </c>
      <c r="AR17" s="76">
        <v>2</v>
      </c>
      <c r="AS17" s="77">
        <v>3</v>
      </c>
      <c r="AT17" s="77">
        <v>2</v>
      </c>
      <c r="AU17" s="77">
        <v>1</v>
      </c>
      <c r="AV17" s="76">
        <v>2</v>
      </c>
      <c r="AW17" s="77">
        <v>2</v>
      </c>
      <c r="AX17" s="80">
        <v>2</v>
      </c>
      <c r="AY17" s="75">
        <v>2</v>
      </c>
      <c r="AZ17" s="76">
        <v>4</v>
      </c>
      <c r="BA17" s="77">
        <v>4</v>
      </c>
      <c r="BB17" s="77">
        <v>2</v>
      </c>
      <c r="BC17" s="75">
        <v>1</v>
      </c>
      <c r="BD17" s="76">
        <v>1</v>
      </c>
      <c r="BE17" s="77">
        <v>2</v>
      </c>
      <c r="BF17" s="77">
        <v>1</v>
      </c>
      <c r="BG17" s="62"/>
      <c r="BH17" s="84" t="e">
        <f t="shared" si="0"/>
        <v>#DIV/0!</v>
      </c>
      <c r="BI17" s="77"/>
      <c r="BJ17" s="76"/>
      <c r="BK17" s="77"/>
      <c r="BL17" s="77"/>
      <c r="BM17" s="77">
        <v>5</v>
      </c>
      <c r="BN17" s="76">
        <v>4</v>
      </c>
      <c r="BO17" s="77">
        <v>4</v>
      </c>
      <c r="BP17" s="77">
        <v>4</v>
      </c>
      <c r="BQ17" s="77">
        <v>1</v>
      </c>
      <c r="BR17" s="76">
        <v>3</v>
      </c>
      <c r="BS17" s="77">
        <v>3</v>
      </c>
      <c r="BT17" s="77">
        <v>3</v>
      </c>
      <c r="BU17" s="86"/>
      <c r="BV17" s="79">
        <v>2</v>
      </c>
      <c r="BW17" s="79">
        <v>2</v>
      </c>
      <c r="BX17" s="79">
        <v>4</v>
      </c>
      <c r="BY17" s="86">
        <v>3</v>
      </c>
      <c r="BZ17" s="44">
        <v>3</v>
      </c>
      <c r="CA17" s="59">
        <v>1</v>
      </c>
      <c r="CB17" s="46">
        <v>5</v>
      </c>
      <c r="CC17" s="46">
        <v>5</v>
      </c>
    </row>
    <row r="18" spans="1:81" ht="51" customHeight="1" thickBot="1">
      <c r="A18" s="284" t="s">
        <v>98</v>
      </c>
      <c r="B18" s="521" t="s">
        <v>698</v>
      </c>
      <c r="C18" s="521"/>
      <c r="D18" s="521"/>
      <c r="E18" s="285"/>
      <c r="F18" s="285"/>
      <c r="G18" s="475"/>
      <c r="H18" s="476">
        <v>32</v>
      </c>
      <c r="I18" s="477"/>
      <c r="J18" s="478">
        <v>31.8</v>
      </c>
      <c r="K18" s="477"/>
      <c r="L18" s="478">
        <v>31.399999999999995</v>
      </c>
      <c r="M18" s="477"/>
      <c r="N18" s="478">
        <v>27.4</v>
      </c>
      <c r="O18" s="477"/>
      <c r="P18" s="478">
        <v>26.5</v>
      </c>
      <c r="Q18" s="477"/>
      <c r="R18" s="478">
        <v>26.4</v>
      </c>
      <c r="S18" s="477"/>
      <c r="T18" s="478">
        <v>24.6</v>
      </c>
      <c r="U18" s="479"/>
      <c r="V18" s="480">
        <v>24.400000000000002</v>
      </c>
      <c r="W18" s="481">
        <f>SUM(W9:W17)</f>
        <v>31</v>
      </c>
      <c r="X18" s="481">
        <f>SUM(X9:X17)</f>
        <v>33</v>
      </c>
      <c r="Y18" s="481">
        <f>SUM(Y9:Y17)</f>
        <v>35</v>
      </c>
      <c r="Z18" s="482">
        <f>SUM(Z9:Z17)</f>
        <v>36</v>
      </c>
      <c r="AA18" s="479"/>
      <c r="AB18" s="480">
        <v>24</v>
      </c>
      <c r="AC18" s="477"/>
      <c r="AD18" s="483">
        <v>23.9</v>
      </c>
      <c r="AE18" s="89">
        <f t="shared" ref="AE18:BF18" si="1">SUM(AE9:AE17)</f>
        <v>37</v>
      </c>
      <c r="AF18" s="90">
        <f t="shared" si="1"/>
        <v>39</v>
      </c>
      <c r="AG18" s="90">
        <f t="shared" si="1"/>
        <v>43</v>
      </c>
      <c r="AH18" s="90">
        <f t="shared" si="1"/>
        <v>36</v>
      </c>
      <c r="AI18" s="90">
        <f t="shared" si="1"/>
        <v>29</v>
      </c>
      <c r="AJ18" s="90">
        <f t="shared" si="1"/>
        <v>35</v>
      </c>
      <c r="AK18" s="90">
        <f t="shared" si="1"/>
        <v>37</v>
      </c>
      <c r="AL18" s="91">
        <f t="shared" si="1"/>
        <v>39</v>
      </c>
      <c r="AM18" s="89">
        <f t="shared" si="1"/>
        <v>38</v>
      </c>
      <c r="AN18" s="90">
        <f t="shared" si="1"/>
        <v>45</v>
      </c>
      <c r="AO18" s="90">
        <f t="shared" si="1"/>
        <v>39</v>
      </c>
      <c r="AP18" s="91">
        <f t="shared" si="1"/>
        <v>32</v>
      </c>
      <c r="AQ18" s="89">
        <f t="shared" si="1"/>
        <v>28</v>
      </c>
      <c r="AR18" s="90">
        <f t="shared" si="1"/>
        <v>32</v>
      </c>
      <c r="AS18" s="90">
        <f t="shared" si="1"/>
        <v>38</v>
      </c>
      <c r="AT18" s="90">
        <f t="shared" si="1"/>
        <v>24</v>
      </c>
      <c r="AU18" s="90">
        <f t="shared" si="1"/>
        <v>27</v>
      </c>
      <c r="AV18" s="90">
        <f t="shared" si="1"/>
        <v>26</v>
      </c>
      <c r="AW18" s="90">
        <f t="shared" si="1"/>
        <v>27</v>
      </c>
      <c r="AX18" s="91">
        <f t="shared" si="1"/>
        <v>26</v>
      </c>
      <c r="AY18" s="89">
        <f t="shared" si="1"/>
        <v>28</v>
      </c>
      <c r="AZ18" s="90">
        <f t="shared" si="1"/>
        <v>31</v>
      </c>
      <c r="BA18" s="90">
        <f t="shared" si="1"/>
        <v>33</v>
      </c>
      <c r="BB18" s="90">
        <f t="shared" si="1"/>
        <v>30</v>
      </c>
      <c r="BC18" s="89">
        <f t="shared" si="1"/>
        <v>24</v>
      </c>
      <c r="BD18" s="90">
        <f t="shared" si="1"/>
        <v>20</v>
      </c>
      <c r="BE18" s="90">
        <f t="shared" si="1"/>
        <v>28</v>
      </c>
      <c r="BF18" s="90">
        <f t="shared" si="1"/>
        <v>24</v>
      </c>
      <c r="BG18" s="87"/>
      <c r="BH18" s="90">
        <f>AVERAGE(BI$18:BL$18)</f>
        <v>0</v>
      </c>
      <c r="BI18" s="90">
        <f t="shared" ref="BI18:BT18" si="2">SUM(BI9:BI17)</f>
        <v>0</v>
      </c>
      <c r="BJ18" s="90">
        <f t="shared" si="2"/>
        <v>0</v>
      </c>
      <c r="BK18" s="90">
        <f t="shared" si="2"/>
        <v>0</v>
      </c>
      <c r="BL18" s="90">
        <f t="shared" si="2"/>
        <v>0</v>
      </c>
      <c r="BM18" s="90">
        <f t="shared" si="2"/>
        <v>35</v>
      </c>
      <c r="BN18" s="90">
        <f t="shared" si="2"/>
        <v>42</v>
      </c>
      <c r="BO18" s="90">
        <f t="shared" si="2"/>
        <v>41</v>
      </c>
      <c r="BP18" s="90">
        <f t="shared" si="2"/>
        <v>34</v>
      </c>
      <c r="BQ18" s="90">
        <f t="shared" si="2"/>
        <v>27</v>
      </c>
      <c r="BR18" s="90">
        <f t="shared" si="2"/>
        <v>36</v>
      </c>
      <c r="BS18" s="90">
        <f t="shared" si="2"/>
        <v>36</v>
      </c>
      <c r="BT18" s="90">
        <f t="shared" si="2"/>
        <v>34</v>
      </c>
      <c r="BU18" s="92">
        <f>AVERAGE(BV$18:BY$18)</f>
        <v>35</v>
      </c>
      <c r="BV18" s="93">
        <f t="shared" ref="BV18:CC18" si="3">SUM(BV9:BV17)</f>
        <v>33</v>
      </c>
      <c r="BW18" s="90">
        <f t="shared" si="3"/>
        <v>31</v>
      </c>
      <c r="BX18" s="90">
        <f t="shared" si="3"/>
        <v>42</v>
      </c>
      <c r="BY18" s="91">
        <f t="shared" si="3"/>
        <v>34</v>
      </c>
      <c r="BZ18" s="94">
        <f t="shared" si="3"/>
        <v>33</v>
      </c>
      <c r="CA18" s="95">
        <f t="shared" si="3"/>
        <v>28</v>
      </c>
      <c r="CB18" s="95">
        <f t="shared" si="3"/>
        <v>45</v>
      </c>
      <c r="CC18" s="95">
        <f t="shared" si="3"/>
        <v>44</v>
      </c>
    </row>
    <row r="19" spans="1:81" ht="26.25" hidden="1" customHeight="1" thickBot="1">
      <c r="A19" s="287" t="s">
        <v>99</v>
      </c>
      <c r="B19" s="288"/>
      <c r="C19" s="288"/>
      <c r="D19" s="288"/>
      <c r="E19" s="288"/>
      <c r="F19" s="289"/>
      <c r="G19" s="324"/>
      <c r="H19" s="325">
        <f>AVERAGE(BQ$19:BT$19)</f>
        <v>5.25</v>
      </c>
      <c r="I19" s="326"/>
      <c r="J19" s="327">
        <f>AVERAGE(AQ19:AT19)</f>
        <v>9</v>
      </c>
      <c r="K19" s="328"/>
      <c r="L19" s="94">
        <f>AVERAGE(AU$19:AX$19)</f>
        <v>10.5</v>
      </c>
      <c r="M19" s="326"/>
      <c r="N19" s="94">
        <f>AVERAGE(AI19:AL19)</f>
        <v>6.25</v>
      </c>
      <c r="O19" s="328"/>
      <c r="P19" s="94">
        <f>AVERAGE(BM$19:BP$19)</f>
        <v>4.75</v>
      </c>
      <c r="Q19" s="326"/>
      <c r="R19" s="327">
        <f>AVERAGE(AM$19:AP$19)</f>
        <v>3.75</v>
      </c>
      <c r="S19" s="326"/>
      <c r="T19" s="327">
        <f>AVERAGE(AY$19:BB$19)</f>
        <v>9.25</v>
      </c>
      <c r="U19" s="328"/>
      <c r="V19" s="94">
        <f>AVERAGE(W$19:Z$19)</f>
        <v>7.25</v>
      </c>
      <c r="W19" s="329">
        <v>6</v>
      </c>
      <c r="X19" s="329">
        <v>8</v>
      </c>
      <c r="Y19" s="329">
        <v>10</v>
      </c>
      <c r="Z19" s="330">
        <v>5</v>
      </c>
      <c r="AA19" s="326"/>
      <c r="AB19" s="327">
        <f>AVERAGE(BC$19:BF$19)</f>
        <v>12</v>
      </c>
      <c r="AC19" s="326"/>
      <c r="AD19" s="331">
        <f>AVERAGE(AE$19:AH$19)</f>
        <v>3.25</v>
      </c>
      <c r="AE19" s="97">
        <v>2</v>
      </c>
      <c r="AF19" s="97">
        <v>5</v>
      </c>
      <c r="AG19" s="97">
        <v>5</v>
      </c>
      <c r="AH19" s="97">
        <v>1</v>
      </c>
      <c r="AI19" s="97">
        <v>7</v>
      </c>
      <c r="AJ19" s="97">
        <v>7</v>
      </c>
      <c r="AK19" s="97">
        <v>8</v>
      </c>
      <c r="AL19" s="98">
        <v>3</v>
      </c>
      <c r="AM19" s="97">
        <v>1</v>
      </c>
      <c r="AN19" s="97">
        <v>1</v>
      </c>
      <c r="AO19" s="97">
        <v>7</v>
      </c>
      <c r="AP19" s="98">
        <v>6</v>
      </c>
      <c r="AQ19" s="97">
        <v>11</v>
      </c>
      <c r="AR19" s="97">
        <v>10</v>
      </c>
      <c r="AS19" s="97">
        <v>6</v>
      </c>
      <c r="AT19" s="97">
        <v>9</v>
      </c>
      <c r="AU19" s="97">
        <v>10</v>
      </c>
      <c r="AV19" s="97">
        <v>11</v>
      </c>
      <c r="AW19" s="97">
        <v>11</v>
      </c>
      <c r="AX19" s="98">
        <v>10</v>
      </c>
      <c r="AY19" s="97">
        <v>8</v>
      </c>
      <c r="AZ19" s="97">
        <v>9</v>
      </c>
      <c r="BA19" s="97">
        <v>9</v>
      </c>
      <c r="BB19" s="97">
        <v>11</v>
      </c>
      <c r="BC19" s="97">
        <v>12</v>
      </c>
      <c r="BD19" s="97">
        <v>12</v>
      </c>
      <c r="BE19" s="97">
        <v>12</v>
      </c>
      <c r="BF19" s="97">
        <v>12</v>
      </c>
      <c r="BG19" s="99"/>
      <c r="BH19" s="89" t="e">
        <f>AVERAGE(BI$19:BL$19)</f>
        <v>#DIV/0!</v>
      </c>
      <c r="BI19" s="97"/>
      <c r="BJ19" s="97"/>
      <c r="BK19" s="97"/>
      <c r="BL19" s="97"/>
      <c r="BM19" s="97">
        <v>5</v>
      </c>
      <c r="BN19" s="97">
        <v>4</v>
      </c>
      <c r="BO19" s="97">
        <v>2</v>
      </c>
      <c r="BP19" s="97">
        <v>8</v>
      </c>
      <c r="BQ19" s="97">
        <v>9</v>
      </c>
      <c r="BR19" s="97">
        <v>2</v>
      </c>
      <c r="BS19" s="97">
        <v>3</v>
      </c>
      <c r="BT19" s="97">
        <v>7</v>
      </c>
      <c r="BU19" s="100">
        <f>AVERAGE(BV$19:BY$19)</f>
        <v>3.5</v>
      </c>
      <c r="BV19" s="93">
        <v>5</v>
      </c>
      <c r="BW19" s="89">
        <v>5</v>
      </c>
      <c r="BX19" s="89">
        <v>2</v>
      </c>
      <c r="BY19" s="92">
        <v>2</v>
      </c>
      <c r="BZ19" s="101">
        <v>4</v>
      </c>
      <c r="CA19" s="101">
        <v>3</v>
      </c>
      <c r="CB19" s="101">
        <v>1</v>
      </c>
      <c r="CC19" s="101">
        <v>2</v>
      </c>
    </row>
    <row r="20" spans="1:81" ht="51.75" customHeight="1" thickBot="1">
      <c r="A20" s="281" t="s">
        <v>100</v>
      </c>
      <c r="B20" s="560" t="s">
        <v>286</v>
      </c>
      <c r="C20" s="560"/>
      <c r="D20" s="560"/>
      <c r="E20" s="323"/>
      <c r="F20" s="323"/>
      <c r="G20" s="338"/>
      <c r="H20" s="332">
        <v>1</v>
      </c>
      <c r="I20" s="333"/>
      <c r="J20" s="334">
        <v>2</v>
      </c>
      <c r="K20" s="335"/>
      <c r="L20" s="336">
        <v>3</v>
      </c>
      <c r="M20" s="335"/>
      <c r="N20" s="336">
        <v>4</v>
      </c>
      <c r="O20" s="335"/>
      <c r="P20" s="336">
        <v>5</v>
      </c>
      <c r="Q20" s="333"/>
      <c r="R20" s="334">
        <v>6</v>
      </c>
      <c r="S20" s="333"/>
      <c r="T20" s="334">
        <v>7</v>
      </c>
      <c r="U20" s="335"/>
      <c r="V20" s="336">
        <v>8</v>
      </c>
      <c r="W20" s="336"/>
      <c r="X20" s="336"/>
      <c r="Y20" s="336"/>
      <c r="Z20" s="336"/>
      <c r="AA20" s="333"/>
      <c r="AB20" s="334">
        <v>9</v>
      </c>
      <c r="AC20" s="333"/>
      <c r="AD20" s="337">
        <v>10</v>
      </c>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8"/>
      <c r="BH20" s="109"/>
      <c r="BI20" s="104"/>
      <c r="BJ20" s="104"/>
      <c r="BK20" s="104"/>
      <c r="BL20" s="104"/>
      <c r="BM20" s="104"/>
      <c r="BN20" s="104"/>
      <c r="BO20" s="104"/>
      <c r="BP20" s="104"/>
      <c r="BQ20" s="104"/>
      <c r="BR20" s="104"/>
      <c r="BS20" s="104"/>
      <c r="BT20" s="104"/>
      <c r="BU20" s="109"/>
      <c r="BV20" s="104"/>
      <c r="BW20" s="104"/>
      <c r="BX20" s="104"/>
      <c r="BY20" s="104"/>
      <c r="BZ20" s="110"/>
      <c r="CA20" s="110"/>
      <c r="CB20" s="110"/>
      <c r="CC20" s="110"/>
    </row>
  </sheetData>
  <mergeCells count="24">
    <mergeCell ref="AC7:AD7"/>
    <mergeCell ref="B2:AD2"/>
    <mergeCell ref="B18:D18"/>
    <mergeCell ref="B20:D20"/>
    <mergeCell ref="C3:D3"/>
    <mergeCell ref="I7:J7"/>
    <mergeCell ref="K7:L7"/>
    <mergeCell ref="C4:D4"/>
    <mergeCell ref="C5:D5"/>
    <mergeCell ref="C6:D6"/>
    <mergeCell ref="C7:D7"/>
    <mergeCell ref="G7:H7"/>
    <mergeCell ref="M7:N7"/>
    <mergeCell ref="S7:T7"/>
    <mergeCell ref="O7:P7"/>
    <mergeCell ref="Q7:R7"/>
    <mergeCell ref="C12:D12"/>
    <mergeCell ref="C13:D14"/>
    <mergeCell ref="C15:D17"/>
    <mergeCell ref="U7:V7"/>
    <mergeCell ref="AA7:AB7"/>
    <mergeCell ref="C9:D9"/>
    <mergeCell ref="C10:D10"/>
    <mergeCell ref="C11:D11"/>
  </mergeCells>
  <pageMargins left="0.7" right="0.7" top="0.75" bottom="0.75" header="0.3" footer="0.3"/>
  <pageSetup paperSize="3" scale="1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C5D4E-36F8-4E07-811E-EC20EA6102FF}">
  <sheetPr>
    <pageSetUpPr fitToPage="1"/>
  </sheetPr>
  <dimension ref="A1:AK17"/>
  <sheetViews>
    <sheetView zoomScale="70" zoomScaleNormal="70" zoomScalePageLayoutView="80" workbookViewId="0">
      <pane xSplit="5" ySplit="2" topLeftCell="K3" activePane="bottomRight" state="frozen"/>
      <selection pane="topRight" activeCell="F1" sqref="F1"/>
      <selection pane="bottomLeft" activeCell="A3" sqref="A3"/>
      <selection pane="bottomRight" activeCell="K6" sqref="K6"/>
    </sheetView>
  </sheetViews>
  <sheetFormatPr defaultColWidth="8.85546875" defaultRowHeight="15"/>
  <cols>
    <col min="1" max="1" width="9.42578125" customWidth="1"/>
    <col min="2" max="3" width="23.140625" customWidth="1"/>
    <col min="4" max="4" width="18.42578125" hidden="1" customWidth="1"/>
    <col min="5" max="5" width="29.140625" hidden="1" customWidth="1"/>
    <col min="6" max="6" width="66.7109375" style="126" customWidth="1"/>
    <col min="7" max="7" width="62.42578125" style="126" bestFit="1" customWidth="1"/>
    <col min="8" max="8" width="62.42578125" style="126" customWidth="1"/>
    <col min="9" max="9" width="64.5703125" style="126" customWidth="1"/>
    <col min="10" max="10" width="74.42578125" style="126" customWidth="1"/>
    <col min="11" max="11" width="56.28515625" style="126" customWidth="1"/>
    <col min="12" max="12" width="71" customWidth="1"/>
    <col min="13" max="13" width="56.28515625" style="126" customWidth="1"/>
    <col min="14" max="14" width="63" style="126" bestFit="1" customWidth="1"/>
    <col min="15" max="15" width="74.42578125" style="126" bestFit="1" customWidth="1"/>
    <col min="16" max="16" width="0" hidden="1" customWidth="1"/>
    <col min="17" max="18" width="63.140625" style="126" hidden="1" customWidth="1"/>
    <col min="19" max="20" width="62.42578125" style="126" hidden="1" customWidth="1"/>
    <col min="21" max="21" width="71" style="126" hidden="1" customWidth="1"/>
    <col min="22" max="23" width="63.140625" style="126" hidden="1" customWidth="1"/>
    <col min="24" max="24" width="71" hidden="1" customWidth="1"/>
    <col min="25" max="27" width="64.5703125" style="126" hidden="1" customWidth="1"/>
    <col min="28" max="28" width="64.28515625" style="126" hidden="1" customWidth="1"/>
    <col min="29" max="30" width="63.140625" style="126" hidden="1" customWidth="1"/>
    <col min="31" max="35" width="71" hidden="1" customWidth="1"/>
    <col min="36" max="37" width="63.140625" style="126" hidden="1" customWidth="1"/>
  </cols>
  <sheetData>
    <row r="1" spans="1:37" s="121" customFormat="1" ht="54" customHeight="1">
      <c r="A1" s="561" t="s">
        <v>701</v>
      </c>
      <c r="B1" s="562"/>
      <c r="C1" s="562"/>
      <c r="D1" s="562"/>
      <c r="E1" s="562"/>
      <c r="F1" s="562"/>
      <c r="G1" s="562"/>
      <c r="H1" s="562"/>
      <c r="I1" s="562"/>
      <c r="J1" s="562"/>
      <c r="K1" s="562"/>
      <c r="L1" s="562"/>
      <c r="M1" s="562"/>
      <c r="N1" s="562"/>
      <c r="O1" s="562"/>
      <c r="Q1" s="232"/>
      <c r="R1" s="232"/>
      <c r="S1" s="232"/>
      <c r="T1" s="232"/>
      <c r="U1" s="232"/>
      <c r="V1" s="233"/>
      <c r="W1" s="232"/>
      <c r="X1" s="122"/>
      <c r="Y1" s="232"/>
      <c r="Z1" s="232"/>
      <c r="AA1" s="232"/>
      <c r="AB1" s="232"/>
      <c r="AC1" s="232"/>
      <c r="AD1" s="233"/>
      <c r="AE1" s="122"/>
      <c r="AF1" s="122"/>
      <c r="AG1" s="122"/>
      <c r="AH1" s="122"/>
      <c r="AI1" s="122"/>
      <c r="AJ1" s="232"/>
      <c r="AK1" s="232"/>
    </row>
    <row r="2" spans="1:37" ht="54" customHeight="1">
      <c r="A2" s="14" t="s">
        <v>101</v>
      </c>
      <c r="B2" s="123"/>
      <c r="C2" s="124"/>
      <c r="D2" s="124"/>
      <c r="E2" s="125"/>
      <c r="F2" s="158" t="s">
        <v>287</v>
      </c>
      <c r="G2" s="158" t="s">
        <v>288</v>
      </c>
      <c r="H2" s="158" t="s">
        <v>289</v>
      </c>
      <c r="I2" s="158" t="s">
        <v>290</v>
      </c>
      <c r="J2" s="230" t="s">
        <v>291</v>
      </c>
      <c r="K2" s="158" t="s">
        <v>292</v>
      </c>
      <c r="L2" s="158" t="s">
        <v>293</v>
      </c>
      <c r="M2" s="158" t="s">
        <v>294</v>
      </c>
      <c r="N2" s="158" t="s">
        <v>295</v>
      </c>
      <c r="O2" s="230" t="s">
        <v>296</v>
      </c>
      <c r="Q2" s="128" t="s">
        <v>297</v>
      </c>
      <c r="R2" s="128" t="s">
        <v>298</v>
      </c>
      <c r="S2" s="128" t="s">
        <v>299</v>
      </c>
      <c r="T2" s="128" t="s">
        <v>300</v>
      </c>
      <c r="U2" s="128" t="s">
        <v>301</v>
      </c>
      <c r="V2" s="128" t="s">
        <v>302</v>
      </c>
      <c r="W2" s="128" t="s">
        <v>303</v>
      </c>
      <c r="X2" s="128" t="s">
        <v>304</v>
      </c>
      <c r="Y2" s="128" t="s">
        <v>305</v>
      </c>
      <c r="Z2" s="128" t="s">
        <v>306</v>
      </c>
      <c r="AA2" s="128" t="s">
        <v>307</v>
      </c>
      <c r="AB2" s="128" t="s">
        <v>308</v>
      </c>
      <c r="AC2" s="128" t="s">
        <v>309</v>
      </c>
      <c r="AD2" s="128" t="s">
        <v>310</v>
      </c>
      <c r="AE2" s="128" t="s">
        <v>311</v>
      </c>
      <c r="AF2" s="128" t="s">
        <v>312</v>
      </c>
      <c r="AG2" s="128" t="s">
        <v>313</v>
      </c>
      <c r="AH2" s="128" t="s">
        <v>314</v>
      </c>
      <c r="AI2" s="128" t="s">
        <v>315</v>
      </c>
      <c r="AJ2" s="128" t="s">
        <v>316</v>
      </c>
      <c r="AK2" s="128" t="s">
        <v>317</v>
      </c>
    </row>
    <row r="3" spans="1:37" ht="56.25" customHeight="1">
      <c r="A3" s="23">
        <v>2</v>
      </c>
      <c r="B3" s="15" t="s">
        <v>21</v>
      </c>
      <c r="C3" s="16"/>
      <c r="D3" s="17" t="s">
        <v>7</v>
      </c>
      <c r="E3" s="127" t="s">
        <v>112</v>
      </c>
      <c r="F3" s="351" t="s">
        <v>255</v>
      </c>
      <c r="G3" s="351" t="s">
        <v>318</v>
      </c>
      <c r="H3" s="484" t="s">
        <v>318</v>
      </c>
      <c r="I3" s="351" t="s">
        <v>319</v>
      </c>
      <c r="J3" s="484" t="s">
        <v>318</v>
      </c>
      <c r="K3" s="351" t="s">
        <v>318</v>
      </c>
      <c r="L3" s="351" t="s">
        <v>319</v>
      </c>
      <c r="M3" s="351" t="s">
        <v>319</v>
      </c>
      <c r="N3" s="351" t="s">
        <v>319</v>
      </c>
      <c r="O3" s="484" t="s">
        <v>320</v>
      </c>
      <c r="Q3" s="158" t="s">
        <v>255</v>
      </c>
      <c r="R3" s="158" t="s">
        <v>318</v>
      </c>
      <c r="S3" s="158" t="s">
        <v>318</v>
      </c>
      <c r="T3" s="158" t="s">
        <v>318</v>
      </c>
      <c r="U3" s="158" t="s">
        <v>117</v>
      </c>
      <c r="V3" s="158" t="s">
        <v>318</v>
      </c>
      <c r="W3" s="158" t="s">
        <v>319</v>
      </c>
      <c r="X3" s="158" t="s">
        <v>319</v>
      </c>
      <c r="Y3" s="158" t="s">
        <v>319</v>
      </c>
      <c r="Z3" s="158" t="s">
        <v>321</v>
      </c>
      <c r="AA3" s="158" t="s">
        <v>255</v>
      </c>
      <c r="AB3" s="158" t="s">
        <v>319</v>
      </c>
      <c r="AC3" s="158" t="s">
        <v>319</v>
      </c>
      <c r="AD3" s="158" t="s">
        <v>319</v>
      </c>
      <c r="AE3" s="230" t="s">
        <v>318</v>
      </c>
      <c r="AF3" s="230" t="s">
        <v>318</v>
      </c>
      <c r="AG3" s="230" t="s">
        <v>318</v>
      </c>
      <c r="AH3" s="158" t="s">
        <v>319</v>
      </c>
      <c r="AI3" s="158" t="s">
        <v>319</v>
      </c>
      <c r="AJ3" s="158" t="s">
        <v>319</v>
      </c>
      <c r="AK3" s="158" t="s">
        <v>117</v>
      </c>
    </row>
    <row r="4" spans="1:37" ht="56.25">
      <c r="A4" s="23">
        <v>3</v>
      </c>
      <c r="B4" s="26" t="s">
        <v>36</v>
      </c>
      <c r="C4" s="27"/>
      <c r="D4" s="24"/>
      <c r="E4" s="127" t="s">
        <v>37</v>
      </c>
      <c r="F4" s="351" t="s">
        <v>322</v>
      </c>
      <c r="G4" s="485" t="s">
        <v>323</v>
      </c>
      <c r="H4" s="485"/>
      <c r="I4" s="351" t="s">
        <v>324</v>
      </c>
      <c r="J4" s="485" t="s">
        <v>325</v>
      </c>
      <c r="K4" s="351" t="s">
        <v>326</v>
      </c>
      <c r="L4" s="351" t="s">
        <v>327</v>
      </c>
      <c r="M4" s="351" t="s">
        <v>328</v>
      </c>
      <c r="N4" s="351" t="s">
        <v>329</v>
      </c>
      <c r="O4" s="485" t="s">
        <v>323</v>
      </c>
      <c r="Q4" s="231" t="s">
        <v>330</v>
      </c>
      <c r="R4" s="231" t="s">
        <v>327</v>
      </c>
      <c r="T4" s="158" t="s">
        <v>326</v>
      </c>
      <c r="U4" s="158" t="s">
        <v>329</v>
      </c>
      <c r="V4" s="231" t="s">
        <v>323</v>
      </c>
      <c r="W4" s="231" t="s">
        <v>323</v>
      </c>
      <c r="X4" s="158" t="s">
        <v>331</v>
      </c>
      <c r="Y4" s="158" t="s">
        <v>325</v>
      </c>
      <c r="Z4" s="158" t="s">
        <v>332</v>
      </c>
      <c r="AA4" s="158" t="s">
        <v>333</v>
      </c>
      <c r="AB4" s="158" t="s">
        <v>323</v>
      </c>
      <c r="AC4" s="158" t="s">
        <v>334</v>
      </c>
      <c r="AD4" s="158" t="s">
        <v>335</v>
      </c>
      <c r="AE4" s="158" t="s">
        <v>327</v>
      </c>
      <c r="AF4" s="158" t="s">
        <v>327</v>
      </c>
      <c r="AG4" s="158" t="s">
        <v>336</v>
      </c>
      <c r="AH4" s="158" t="s">
        <v>337</v>
      </c>
      <c r="AI4" s="158" t="s">
        <v>338</v>
      </c>
      <c r="AJ4" s="158" t="s">
        <v>334</v>
      </c>
      <c r="AK4" s="158" t="s">
        <v>339</v>
      </c>
    </row>
    <row r="5" spans="1:37" ht="93.75">
      <c r="A5" s="23">
        <v>4</v>
      </c>
      <c r="B5" s="26" t="s">
        <v>50</v>
      </c>
      <c r="C5" s="27"/>
      <c r="D5" s="24"/>
      <c r="E5" s="129" t="s">
        <v>51</v>
      </c>
      <c r="F5" s="351" t="s">
        <v>340</v>
      </c>
      <c r="G5" s="351"/>
      <c r="H5" s="351"/>
      <c r="I5" s="351" t="s">
        <v>341</v>
      </c>
      <c r="J5" s="351" t="s">
        <v>342</v>
      </c>
      <c r="K5" s="351" t="s">
        <v>343</v>
      </c>
      <c r="L5" s="351" t="s">
        <v>344</v>
      </c>
      <c r="M5" s="351" t="s">
        <v>345</v>
      </c>
      <c r="N5" s="351" t="s">
        <v>343</v>
      </c>
      <c r="O5" s="484" t="s">
        <v>346</v>
      </c>
      <c r="Q5" s="158" t="s">
        <v>347</v>
      </c>
      <c r="R5" s="158" t="s">
        <v>348</v>
      </c>
      <c r="S5" s="158" t="s">
        <v>349</v>
      </c>
      <c r="T5" s="158" t="s">
        <v>350</v>
      </c>
      <c r="U5" s="158" t="s">
        <v>351</v>
      </c>
      <c r="V5" s="158" t="s">
        <v>352</v>
      </c>
      <c r="W5" s="158" t="s">
        <v>348</v>
      </c>
      <c r="X5" s="158" t="s">
        <v>353</v>
      </c>
      <c r="Y5" s="158" t="s">
        <v>342</v>
      </c>
      <c r="Z5" s="158" t="s">
        <v>354</v>
      </c>
      <c r="AA5" s="158" t="s">
        <v>355</v>
      </c>
      <c r="AB5" s="158" t="s">
        <v>356</v>
      </c>
      <c r="AC5" s="158" t="s">
        <v>357</v>
      </c>
      <c r="AD5" s="158" t="s">
        <v>358</v>
      </c>
      <c r="AE5" s="158" t="s">
        <v>348</v>
      </c>
      <c r="AF5" s="158" t="s">
        <v>348</v>
      </c>
      <c r="AG5" s="158" t="s">
        <v>359</v>
      </c>
      <c r="AH5" s="158" t="s">
        <v>360</v>
      </c>
      <c r="AI5" s="158" t="s">
        <v>361</v>
      </c>
      <c r="AJ5" s="158" t="s">
        <v>357</v>
      </c>
      <c r="AK5" s="158"/>
    </row>
    <row r="6" spans="1:37" ht="409.5">
      <c r="A6" s="23">
        <v>5</v>
      </c>
      <c r="B6" s="15" t="s">
        <v>63</v>
      </c>
      <c r="C6" s="16"/>
      <c r="D6" s="30"/>
      <c r="E6" s="129" t="s">
        <v>64</v>
      </c>
      <c r="F6" s="351" t="s">
        <v>362</v>
      </c>
      <c r="G6" s="486" t="s">
        <v>363</v>
      </c>
      <c r="H6" s="351" t="s">
        <v>364</v>
      </c>
      <c r="I6" s="351" t="s">
        <v>365</v>
      </c>
      <c r="J6" s="484" t="s">
        <v>366</v>
      </c>
      <c r="K6" s="351" t="s">
        <v>367</v>
      </c>
      <c r="L6" s="351" t="s">
        <v>368</v>
      </c>
      <c r="M6" s="351" t="s">
        <v>369</v>
      </c>
      <c r="N6" s="351" t="s">
        <v>370</v>
      </c>
      <c r="O6" s="484" t="s">
        <v>371</v>
      </c>
      <c r="Q6" s="158" t="s">
        <v>372</v>
      </c>
      <c r="R6" s="158" t="s">
        <v>373</v>
      </c>
      <c r="S6" s="229" t="s">
        <v>374</v>
      </c>
      <c r="T6" s="229" t="s">
        <v>375</v>
      </c>
      <c r="U6" s="158" t="s">
        <v>376</v>
      </c>
      <c r="V6" s="158" t="s">
        <v>377</v>
      </c>
      <c r="W6" s="158" t="s">
        <v>378</v>
      </c>
      <c r="X6" s="158" t="s">
        <v>379</v>
      </c>
      <c r="Y6" s="158" t="s">
        <v>380</v>
      </c>
      <c r="Z6" s="158" t="s">
        <v>381</v>
      </c>
      <c r="AA6" s="158" t="s">
        <v>382</v>
      </c>
      <c r="AB6" s="158" t="s">
        <v>383</v>
      </c>
      <c r="AC6" s="158" t="s">
        <v>384</v>
      </c>
      <c r="AD6" s="158" t="s">
        <v>385</v>
      </c>
      <c r="AE6" s="158" t="s">
        <v>386</v>
      </c>
      <c r="AF6" s="158" t="s">
        <v>387</v>
      </c>
      <c r="AG6" s="158" t="s">
        <v>388</v>
      </c>
      <c r="AH6" s="158" t="s">
        <v>389</v>
      </c>
      <c r="AI6" s="158" t="s">
        <v>390</v>
      </c>
      <c r="AJ6" s="158" t="s">
        <v>391</v>
      </c>
      <c r="AK6" s="158" t="s">
        <v>392</v>
      </c>
    </row>
    <row r="7" spans="1:37" s="57" customFormat="1" ht="45" customHeight="1">
      <c r="A7" s="39">
        <v>6</v>
      </c>
      <c r="B7" s="524" t="s">
        <v>79</v>
      </c>
      <c r="C7" s="525"/>
      <c r="D7" s="536"/>
      <c r="E7" s="135"/>
      <c r="F7" s="210">
        <v>5</v>
      </c>
      <c r="G7" s="210">
        <v>5</v>
      </c>
      <c r="H7" s="210">
        <v>5</v>
      </c>
      <c r="I7" s="210">
        <v>5</v>
      </c>
      <c r="J7" s="210">
        <v>5</v>
      </c>
      <c r="K7" s="210">
        <v>4</v>
      </c>
      <c r="L7" s="210">
        <v>5</v>
      </c>
      <c r="M7" s="210">
        <v>5</v>
      </c>
      <c r="N7" s="210">
        <v>5</v>
      </c>
      <c r="O7" s="210">
        <v>3</v>
      </c>
      <c r="Q7" s="228"/>
      <c r="R7" s="228"/>
      <c r="S7" s="228"/>
      <c r="T7" s="228"/>
      <c r="U7" s="228"/>
      <c r="V7" s="228"/>
      <c r="W7" s="228"/>
      <c r="X7" s="228"/>
      <c r="Y7" s="228"/>
      <c r="Z7" s="228"/>
      <c r="AA7" s="228"/>
      <c r="AB7" s="228"/>
      <c r="AC7" s="228"/>
      <c r="AD7" s="228"/>
      <c r="AE7" s="228"/>
      <c r="AF7" s="228"/>
      <c r="AG7" s="228"/>
      <c r="AH7" s="228"/>
      <c r="AI7" s="228"/>
      <c r="AJ7" s="228"/>
      <c r="AK7" s="228"/>
    </row>
    <row r="8" spans="1:37" ht="45" customHeight="1">
      <c r="A8" s="39">
        <v>7</v>
      </c>
      <c r="B8" s="524" t="s">
        <v>81</v>
      </c>
      <c r="C8" s="525"/>
      <c r="D8" s="536"/>
      <c r="E8" s="135"/>
      <c r="F8" s="210">
        <v>5</v>
      </c>
      <c r="G8" s="210">
        <v>5</v>
      </c>
      <c r="H8" s="210">
        <v>5</v>
      </c>
      <c r="I8" s="210">
        <v>4</v>
      </c>
      <c r="J8" s="210">
        <v>3</v>
      </c>
      <c r="K8" s="210">
        <v>4</v>
      </c>
      <c r="L8" s="210">
        <v>4</v>
      </c>
      <c r="M8" s="210">
        <v>3</v>
      </c>
      <c r="N8" s="210">
        <v>2</v>
      </c>
      <c r="O8" s="210">
        <v>3</v>
      </c>
      <c r="Q8" s="228"/>
      <c r="R8" s="228"/>
      <c r="S8" s="228"/>
      <c r="T8" s="228"/>
      <c r="U8" s="228"/>
      <c r="V8" s="228"/>
      <c r="W8" s="228"/>
      <c r="X8" s="228"/>
      <c r="Y8" s="228"/>
      <c r="Z8" s="228"/>
      <c r="AA8" s="228"/>
      <c r="AB8" s="228"/>
      <c r="AC8" s="228"/>
      <c r="AD8" s="228"/>
      <c r="AE8" s="228"/>
      <c r="AF8" s="228"/>
      <c r="AG8" s="228"/>
      <c r="AH8" s="228"/>
      <c r="AI8" s="228"/>
      <c r="AJ8" s="228"/>
      <c r="AK8" s="228"/>
    </row>
    <row r="9" spans="1:37" ht="45" customHeight="1">
      <c r="A9" s="39">
        <v>8</v>
      </c>
      <c r="B9" s="524" t="s">
        <v>83</v>
      </c>
      <c r="C9" s="525"/>
      <c r="D9" s="536"/>
      <c r="E9" s="135"/>
      <c r="F9" s="210">
        <v>5</v>
      </c>
      <c r="G9" s="210">
        <v>4</v>
      </c>
      <c r="H9" s="210">
        <v>4</v>
      </c>
      <c r="I9" s="210">
        <v>4</v>
      </c>
      <c r="J9" s="210">
        <v>5</v>
      </c>
      <c r="K9" s="210">
        <v>5</v>
      </c>
      <c r="L9" s="210">
        <v>4</v>
      </c>
      <c r="M9" s="210">
        <v>3</v>
      </c>
      <c r="N9" s="210">
        <v>5</v>
      </c>
      <c r="O9" s="210">
        <v>4</v>
      </c>
      <c r="Q9" s="228"/>
      <c r="R9" s="228"/>
      <c r="S9" s="228"/>
      <c r="T9" s="228"/>
      <c r="U9" s="228"/>
      <c r="V9" s="228"/>
      <c r="W9" s="228"/>
      <c r="X9" s="228"/>
      <c r="Y9" s="228"/>
      <c r="Z9" s="228"/>
      <c r="AA9" s="228"/>
      <c r="AB9" s="228"/>
      <c r="AC9" s="228"/>
      <c r="AD9" s="228"/>
      <c r="AE9" s="228"/>
      <c r="AF9" s="228"/>
      <c r="AG9" s="228"/>
      <c r="AH9" s="228"/>
      <c r="AI9" s="228"/>
      <c r="AJ9" s="228"/>
      <c r="AK9" s="228"/>
    </row>
    <row r="10" spans="1:37" ht="45" customHeight="1">
      <c r="A10" s="39">
        <v>9</v>
      </c>
      <c r="B10" s="524" t="s">
        <v>85</v>
      </c>
      <c r="C10" s="525"/>
      <c r="D10" s="536"/>
      <c r="E10" s="135"/>
      <c r="F10" s="210">
        <v>5</v>
      </c>
      <c r="G10" s="210">
        <v>5</v>
      </c>
      <c r="H10" s="210">
        <v>4</v>
      </c>
      <c r="I10" s="210">
        <v>4</v>
      </c>
      <c r="J10" s="210">
        <v>4</v>
      </c>
      <c r="K10" s="210">
        <v>3</v>
      </c>
      <c r="L10" s="210">
        <v>4</v>
      </c>
      <c r="M10" s="210">
        <v>3</v>
      </c>
      <c r="N10" s="210">
        <v>3</v>
      </c>
      <c r="O10" s="210">
        <v>4</v>
      </c>
      <c r="Q10" s="228"/>
      <c r="R10" s="228"/>
      <c r="S10" s="228"/>
      <c r="T10" s="228"/>
      <c r="U10" s="228"/>
      <c r="V10" s="228"/>
      <c r="W10" s="228"/>
      <c r="X10" s="228"/>
      <c r="Y10" s="228"/>
      <c r="Z10" s="228"/>
      <c r="AA10" s="228"/>
      <c r="AB10" s="228"/>
      <c r="AC10" s="228"/>
      <c r="AD10" s="228"/>
      <c r="AE10" s="228"/>
      <c r="AF10" s="228"/>
      <c r="AG10" s="228"/>
      <c r="AH10" s="228"/>
      <c r="AI10" s="228"/>
      <c r="AJ10" s="228"/>
      <c r="AK10" s="228"/>
    </row>
    <row r="11" spans="1:37" ht="45" customHeight="1">
      <c r="A11" s="39">
        <v>10</v>
      </c>
      <c r="B11" s="512" t="s">
        <v>87</v>
      </c>
      <c r="C11" s="526"/>
      <c r="D11" s="513"/>
      <c r="E11" s="135"/>
      <c r="F11" s="210">
        <v>4</v>
      </c>
      <c r="G11" s="210">
        <v>4</v>
      </c>
      <c r="H11" s="210">
        <v>4</v>
      </c>
      <c r="I11" s="210">
        <v>3</v>
      </c>
      <c r="J11" s="210">
        <v>3</v>
      </c>
      <c r="K11" s="210">
        <v>3</v>
      </c>
      <c r="L11" s="210">
        <v>2</v>
      </c>
      <c r="M11" s="210">
        <v>3</v>
      </c>
      <c r="N11" s="210">
        <v>1</v>
      </c>
      <c r="O11" s="210">
        <v>1</v>
      </c>
      <c r="Q11" s="228"/>
      <c r="R11" s="228"/>
      <c r="S11" s="228"/>
      <c r="T11" s="228"/>
      <c r="U11" s="228"/>
      <c r="V11" s="228"/>
      <c r="W11" s="228"/>
      <c r="X11" s="228"/>
      <c r="Y11" s="228"/>
      <c r="Z11" s="228"/>
      <c r="AA11" s="228"/>
      <c r="AB11" s="228"/>
      <c r="AC11" s="228"/>
      <c r="AD11" s="228"/>
      <c r="AE11" s="228"/>
      <c r="AF11" s="228"/>
      <c r="AG11" s="228"/>
      <c r="AH11" s="228"/>
      <c r="AI11" s="228"/>
      <c r="AJ11" s="228"/>
      <c r="AK11" s="228"/>
    </row>
    <row r="12" spans="1:37" ht="45" customHeight="1">
      <c r="A12" s="512" t="s">
        <v>90</v>
      </c>
      <c r="B12" s="513"/>
      <c r="C12" s="63"/>
      <c r="D12" s="141" t="s">
        <v>91</v>
      </c>
      <c r="E12" s="135" t="s">
        <v>92</v>
      </c>
      <c r="F12" s="210">
        <v>5</v>
      </c>
      <c r="G12" s="210">
        <v>4</v>
      </c>
      <c r="H12" s="210">
        <v>4</v>
      </c>
      <c r="I12" s="210">
        <v>2</v>
      </c>
      <c r="J12" s="210">
        <v>2</v>
      </c>
      <c r="K12" s="210">
        <v>2</v>
      </c>
      <c r="L12" s="210">
        <v>2</v>
      </c>
      <c r="M12" s="210">
        <v>2</v>
      </c>
      <c r="N12" s="210">
        <v>3</v>
      </c>
      <c r="O12" s="210">
        <v>1</v>
      </c>
      <c r="Q12" s="228"/>
      <c r="R12" s="228"/>
      <c r="S12" s="228"/>
      <c r="T12" s="228"/>
      <c r="U12" s="228"/>
      <c r="V12" s="228"/>
      <c r="W12" s="228"/>
      <c r="X12" s="228"/>
      <c r="Y12" s="228"/>
      <c r="Z12" s="228"/>
      <c r="AA12" s="228"/>
      <c r="AB12" s="228"/>
      <c r="AC12" s="228"/>
      <c r="AD12" s="228"/>
      <c r="AE12" s="228"/>
      <c r="AF12" s="228"/>
      <c r="AG12" s="228"/>
      <c r="AH12" s="228"/>
      <c r="AI12" s="228"/>
      <c r="AJ12" s="228"/>
      <c r="AK12" s="228"/>
    </row>
    <row r="13" spans="1:37" ht="45" customHeight="1">
      <c r="A13" s="514"/>
      <c r="B13" s="515"/>
      <c r="C13" s="71"/>
      <c r="D13" s="141" t="s">
        <v>93</v>
      </c>
      <c r="E13" s="135" t="s">
        <v>94</v>
      </c>
      <c r="F13" s="210">
        <v>3</v>
      </c>
      <c r="G13" s="210">
        <v>3</v>
      </c>
      <c r="H13" s="210">
        <v>3</v>
      </c>
      <c r="I13" s="210">
        <v>3</v>
      </c>
      <c r="J13" s="210">
        <v>3</v>
      </c>
      <c r="K13" s="210">
        <v>3</v>
      </c>
      <c r="L13" s="210">
        <v>2</v>
      </c>
      <c r="M13" s="210">
        <v>3</v>
      </c>
      <c r="N13" s="210">
        <v>3</v>
      </c>
      <c r="O13" s="210">
        <v>4</v>
      </c>
      <c r="Q13" s="228"/>
      <c r="R13" s="228"/>
      <c r="S13" s="228"/>
      <c r="T13" s="228"/>
      <c r="U13" s="228"/>
      <c r="V13" s="228"/>
      <c r="W13" s="228"/>
      <c r="X13" s="228"/>
      <c r="Y13" s="228"/>
      <c r="Z13" s="228"/>
      <c r="AA13" s="228"/>
      <c r="AB13" s="228"/>
      <c r="AC13" s="228"/>
      <c r="AD13" s="228"/>
      <c r="AE13" s="228"/>
      <c r="AF13" s="228"/>
      <c r="AG13" s="228"/>
      <c r="AH13" s="228"/>
      <c r="AI13" s="228"/>
      <c r="AJ13" s="228"/>
      <c r="AK13" s="228"/>
    </row>
    <row r="14" spans="1:37" ht="45" customHeight="1" thickBot="1">
      <c r="A14" s="514"/>
      <c r="B14" s="515"/>
      <c r="C14" s="71"/>
      <c r="D14" s="142" t="s">
        <v>95</v>
      </c>
      <c r="E14" s="143" t="s">
        <v>147</v>
      </c>
      <c r="F14" s="376">
        <v>4</v>
      </c>
      <c r="G14" s="376">
        <v>4</v>
      </c>
      <c r="H14" s="376">
        <v>3</v>
      </c>
      <c r="I14" s="376">
        <v>3</v>
      </c>
      <c r="J14" s="376">
        <v>3</v>
      </c>
      <c r="K14" s="376">
        <v>3</v>
      </c>
      <c r="L14" s="376">
        <v>2</v>
      </c>
      <c r="M14" s="376">
        <v>3</v>
      </c>
      <c r="N14" s="376">
        <v>3</v>
      </c>
      <c r="O14" s="376">
        <v>3</v>
      </c>
      <c r="Q14" s="228"/>
      <c r="R14" s="228"/>
      <c r="S14" s="228"/>
      <c r="T14" s="228"/>
      <c r="U14" s="228"/>
      <c r="V14" s="228"/>
      <c r="W14" s="228"/>
      <c r="X14" s="228"/>
      <c r="Y14" s="228"/>
      <c r="Z14" s="228"/>
      <c r="AA14" s="228"/>
      <c r="AB14" s="228"/>
      <c r="AC14" s="228"/>
      <c r="AD14" s="228"/>
      <c r="AE14" s="228"/>
      <c r="AF14" s="228"/>
      <c r="AG14" s="228"/>
      <c r="AH14" s="228"/>
      <c r="AI14" s="228"/>
      <c r="AJ14" s="228"/>
      <c r="AK14" s="228"/>
    </row>
    <row r="15" spans="1:37" ht="39.75" customHeight="1" thickTop="1">
      <c r="A15" s="563" t="s">
        <v>698</v>
      </c>
      <c r="B15" s="563"/>
      <c r="C15" s="563"/>
      <c r="D15" s="563"/>
      <c r="E15" s="563"/>
      <c r="F15" s="339">
        <f t="shared" ref="F15:O15" si="0">SUM(F7:F14)</f>
        <v>36</v>
      </c>
      <c r="G15" s="340">
        <f t="shared" si="0"/>
        <v>34</v>
      </c>
      <c r="H15" s="340">
        <f t="shared" si="0"/>
        <v>32</v>
      </c>
      <c r="I15" s="340">
        <f t="shared" si="0"/>
        <v>28</v>
      </c>
      <c r="J15" s="340">
        <f t="shared" si="0"/>
        <v>28</v>
      </c>
      <c r="K15" s="340">
        <f t="shared" si="0"/>
        <v>27</v>
      </c>
      <c r="L15" s="340">
        <f t="shared" si="0"/>
        <v>25</v>
      </c>
      <c r="M15" s="340">
        <f t="shared" si="0"/>
        <v>25</v>
      </c>
      <c r="N15" s="340">
        <f t="shared" si="0"/>
        <v>25</v>
      </c>
      <c r="O15" s="341">
        <f t="shared" si="0"/>
        <v>23</v>
      </c>
      <c r="Q15" s="227"/>
      <c r="R15" s="227"/>
      <c r="S15" s="227">
        <f>SUM(S7:S14)</f>
        <v>0</v>
      </c>
      <c r="T15" s="227">
        <f>SUM(T7:T14)</f>
        <v>0</v>
      </c>
      <c r="U15" s="227">
        <f>SUM(U7:U14)</f>
        <v>0</v>
      </c>
      <c r="V15" s="227"/>
      <c r="W15" s="227">
        <f>SUM(W7:W14)</f>
        <v>0</v>
      </c>
      <c r="X15" s="227">
        <f>SUM(X7:X14)</f>
        <v>0</v>
      </c>
      <c r="Y15" s="227">
        <f>SUM(Y7:Y14)</f>
        <v>0</v>
      </c>
      <c r="Z15" s="227">
        <f>SUM(Z7:Z14)</f>
        <v>0</v>
      </c>
      <c r="AA15" s="227"/>
      <c r="AB15" s="227">
        <f>SUM(AB7:AB14)</f>
        <v>0</v>
      </c>
      <c r="AC15" s="227">
        <f>SUM(AC7:AC14)</f>
        <v>0</v>
      </c>
      <c r="AD15" s="227"/>
      <c r="AE15" s="227">
        <f>SUM(AE7:AE14)</f>
        <v>0</v>
      </c>
      <c r="AF15" s="227">
        <f>SUM(AF7:AF14)</f>
        <v>0</v>
      </c>
      <c r="AG15" s="227">
        <f>SUM(AG7:AG14)</f>
        <v>0</v>
      </c>
      <c r="AH15" s="227">
        <f>SUM(AH7:AH14)</f>
        <v>0</v>
      </c>
      <c r="AI15" s="227"/>
      <c r="AJ15" s="227">
        <f>SUM(AJ7:AJ14)</f>
        <v>0</v>
      </c>
      <c r="AK15" s="227">
        <f>SUM(AK7:AK14)</f>
        <v>0</v>
      </c>
    </row>
    <row r="16" spans="1:37" s="375" customFormat="1" ht="37.5" customHeight="1" thickBot="1">
      <c r="A16" s="558" t="s">
        <v>286</v>
      </c>
      <c r="B16" s="558"/>
      <c r="C16" s="558"/>
      <c r="D16" s="558"/>
      <c r="E16" s="558"/>
      <c r="F16" s="377">
        <f t="shared" ref="F16:O16" si="1">RANK(F15,$F15:$O15)</f>
        <v>1</v>
      </c>
      <c r="G16" s="378">
        <f t="shared" si="1"/>
        <v>2</v>
      </c>
      <c r="H16" s="378">
        <f t="shared" si="1"/>
        <v>3</v>
      </c>
      <c r="I16" s="378">
        <f t="shared" si="1"/>
        <v>4</v>
      </c>
      <c r="J16" s="378">
        <v>5</v>
      </c>
      <c r="K16" s="378">
        <f t="shared" si="1"/>
        <v>6</v>
      </c>
      <c r="L16" s="378">
        <f t="shared" si="1"/>
        <v>7</v>
      </c>
      <c r="M16" s="378">
        <v>8</v>
      </c>
      <c r="N16" s="378">
        <v>9</v>
      </c>
      <c r="O16" s="379">
        <f t="shared" si="1"/>
        <v>10</v>
      </c>
      <c r="Q16" s="380"/>
      <c r="R16" s="380"/>
      <c r="S16" s="380"/>
      <c r="T16" s="380"/>
      <c r="U16" s="380"/>
      <c r="V16" s="380"/>
      <c r="W16" s="380"/>
      <c r="X16" s="380"/>
      <c r="Y16" s="380"/>
      <c r="Z16" s="380"/>
      <c r="AA16" s="380"/>
      <c r="AB16" s="380"/>
      <c r="AC16" s="380"/>
      <c r="AD16" s="380"/>
      <c r="AE16" s="380"/>
      <c r="AF16" s="380"/>
      <c r="AG16" s="380"/>
      <c r="AH16" s="380"/>
      <c r="AI16" s="380"/>
      <c r="AJ16" s="380"/>
      <c r="AK16" s="380"/>
    </row>
    <row r="17" ht="15.75" thickTop="1"/>
  </sheetData>
  <mergeCells count="9">
    <mergeCell ref="A12:B14"/>
    <mergeCell ref="A1:O1"/>
    <mergeCell ref="A15:E15"/>
    <mergeCell ref="A16:E16"/>
    <mergeCell ref="B7:D7"/>
    <mergeCell ref="B8:D8"/>
    <mergeCell ref="B9:D9"/>
    <mergeCell ref="B10:D10"/>
    <mergeCell ref="B11:D11"/>
  </mergeCells>
  <pageMargins left="0.7" right="0.7" top="0.75" bottom="0.75" header="0.3" footer="0.3"/>
  <pageSetup paperSize="3" scale="60" fitToWidth="0" orientation="landscape" r:id="rId1"/>
  <colBreaks count="1" manualBreakCount="1">
    <brk id="9" max="1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54839-EEC7-4454-B740-1286AF8B49AB}">
  <dimension ref="A1:AI57"/>
  <sheetViews>
    <sheetView zoomScale="75" zoomScaleNormal="75" workbookViewId="0">
      <pane xSplit="5" ySplit="2" topLeftCell="F3" activePane="bottomRight" state="frozen"/>
      <selection pane="topRight" activeCell="F1" sqref="F1"/>
      <selection pane="bottomLeft" activeCell="A3" sqref="A3"/>
      <selection pane="bottomRight" activeCell="H4" sqref="H4"/>
    </sheetView>
  </sheetViews>
  <sheetFormatPr defaultColWidth="8.85546875" defaultRowHeight="72" customHeight="1"/>
  <cols>
    <col min="1" max="3" width="8.85546875" style="239"/>
    <col min="4" max="4" width="0" style="239" hidden="1" customWidth="1"/>
    <col min="5" max="5" width="42.28515625" style="239" hidden="1" customWidth="1"/>
    <col min="6" max="6" width="18.7109375" style="244" customWidth="1"/>
    <col min="7" max="7" width="15.42578125" style="242" customWidth="1"/>
    <col min="8" max="8" width="17" style="242" customWidth="1"/>
    <col min="9" max="9" width="18.7109375" style="242" customWidth="1"/>
    <col min="10" max="10" width="19.140625" style="242" customWidth="1"/>
    <col min="11" max="11" width="18.7109375" style="242" customWidth="1"/>
    <col min="12" max="12" width="18.7109375" style="243" customWidth="1"/>
    <col min="13" max="13" width="18.7109375" style="242" customWidth="1"/>
    <col min="14" max="14" width="19.140625" style="242" customWidth="1"/>
    <col min="15" max="15" width="23.85546875" style="242" customWidth="1"/>
    <col min="16" max="16" width="15.42578125" style="242" hidden="1" customWidth="1"/>
    <col min="17" max="17" width="19.5703125" style="242" hidden="1" customWidth="1"/>
    <col min="18" max="19" width="19.140625" style="242" hidden="1" customWidth="1"/>
    <col min="20" max="20" width="28.7109375" style="239" hidden="1" customWidth="1"/>
    <col min="21" max="21" width="8.85546875" style="239"/>
    <col min="22" max="22" width="29.85546875" customWidth="1"/>
    <col min="36" max="16384" width="8.85546875" style="239"/>
  </cols>
  <sheetData>
    <row r="1" spans="1:21" ht="72" customHeight="1">
      <c r="A1" s="567" t="s">
        <v>702</v>
      </c>
      <c r="B1" s="567"/>
      <c r="C1" s="567"/>
      <c r="D1" s="567"/>
      <c r="E1" s="567"/>
      <c r="F1" s="567"/>
      <c r="G1" s="567"/>
      <c r="H1" s="567"/>
      <c r="I1" s="567"/>
      <c r="J1" s="567"/>
      <c r="K1" s="567"/>
      <c r="L1" s="567"/>
      <c r="M1" s="567"/>
      <c r="N1" s="567"/>
      <c r="O1" s="567"/>
      <c r="P1" s="567"/>
      <c r="Q1" s="567"/>
      <c r="R1" s="567"/>
      <c r="S1" s="567"/>
      <c r="T1" s="567"/>
    </row>
    <row r="2" spans="1:21" s="238" customFormat="1" ht="104.25" customHeight="1">
      <c r="A2" s="234" t="s">
        <v>101</v>
      </c>
      <c r="B2" s="568"/>
      <c r="C2" s="568"/>
      <c r="D2" s="128"/>
      <c r="E2" s="141"/>
      <c r="F2" s="171" t="s">
        <v>393</v>
      </c>
      <c r="G2" s="171" t="s">
        <v>394</v>
      </c>
      <c r="H2" s="171" t="s">
        <v>395</v>
      </c>
      <c r="I2" s="171" t="s">
        <v>396</v>
      </c>
      <c r="J2" s="171" t="s">
        <v>397</v>
      </c>
      <c r="K2" s="171" t="s">
        <v>398</v>
      </c>
      <c r="L2" s="191" t="s">
        <v>399</v>
      </c>
      <c r="M2" s="171" t="s">
        <v>400</v>
      </c>
      <c r="N2" s="171" t="s">
        <v>401</v>
      </c>
      <c r="O2" s="171" t="s">
        <v>402</v>
      </c>
      <c r="P2" s="236" t="s">
        <v>403</v>
      </c>
      <c r="Q2" s="141" t="s">
        <v>404</v>
      </c>
      <c r="R2" s="237" t="s">
        <v>405</v>
      </c>
      <c r="S2" s="238" t="s">
        <v>406</v>
      </c>
      <c r="T2" s="235" t="s">
        <v>407</v>
      </c>
    </row>
    <row r="3" spans="1:21" ht="72" customHeight="1">
      <c r="A3" s="23">
        <v>2</v>
      </c>
      <c r="B3" s="569" t="s">
        <v>21</v>
      </c>
      <c r="C3" s="569"/>
      <c r="D3" s="570" t="s">
        <v>7</v>
      </c>
      <c r="E3" s="127" t="s">
        <v>112</v>
      </c>
      <c r="F3" s="141" t="s">
        <v>408</v>
      </c>
      <c r="G3" s="141" t="s">
        <v>409</v>
      </c>
      <c r="H3" s="141" t="s">
        <v>27</v>
      </c>
      <c r="I3" s="141" t="s">
        <v>410</v>
      </c>
      <c r="J3" s="141" t="s">
        <v>184</v>
      </c>
      <c r="K3" s="141" t="s">
        <v>27</v>
      </c>
      <c r="L3" s="235" t="s">
        <v>411</v>
      </c>
      <c r="M3" s="141" t="s">
        <v>412</v>
      </c>
      <c r="N3" s="141" t="s">
        <v>413</v>
      </c>
      <c r="O3" s="141" t="s">
        <v>115</v>
      </c>
      <c r="P3" s="239" t="s">
        <v>414</v>
      </c>
      <c r="Q3" s="141" t="s">
        <v>413</v>
      </c>
      <c r="R3" s="237" t="s">
        <v>184</v>
      </c>
      <c r="S3" s="235" t="s">
        <v>415</v>
      </c>
      <c r="T3" s="235" t="s">
        <v>115</v>
      </c>
    </row>
    <row r="4" spans="1:21" ht="72" customHeight="1">
      <c r="A4" s="23">
        <v>3</v>
      </c>
      <c r="B4" s="569" t="s">
        <v>36</v>
      </c>
      <c r="C4" s="569"/>
      <c r="D4" s="570"/>
      <c r="E4" s="127" t="s">
        <v>37</v>
      </c>
      <c r="F4" s="141" t="s">
        <v>416</v>
      </c>
      <c r="G4" s="141" t="s">
        <v>417</v>
      </c>
      <c r="H4" s="141" t="s">
        <v>418</v>
      </c>
      <c r="I4" s="141" t="s">
        <v>419</v>
      </c>
      <c r="J4" s="141" t="s">
        <v>416</v>
      </c>
      <c r="K4" s="141" t="s">
        <v>419</v>
      </c>
      <c r="L4" s="235" t="s">
        <v>420</v>
      </c>
      <c r="M4" s="141" t="s">
        <v>421</v>
      </c>
      <c r="N4" s="142" t="s">
        <v>422</v>
      </c>
      <c r="O4" s="142" t="s">
        <v>423</v>
      </c>
      <c r="P4" s="239" t="s">
        <v>349</v>
      </c>
      <c r="Q4" s="141" t="s">
        <v>424</v>
      </c>
      <c r="R4" s="237" t="s">
        <v>425</v>
      </c>
      <c r="S4" s="235" t="s">
        <v>426</v>
      </c>
      <c r="T4" s="235" t="s">
        <v>419</v>
      </c>
    </row>
    <row r="5" spans="1:21" ht="224.25" customHeight="1">
      <c r="A5" s="23">
        <v>4</v>
      </c>
      <c r="B5" s="569" t="s">
        <v>50</v>
      </c>
      <c r="C5" s="569"/>
      <c r="D5" s="570"/>
      <c r="E5" s="127" t="s">
        <v>51</v>
      </c>
      <c r="F5" s="381" t="s">
        <v>427</v>
      </c>
      <c r="G5" s="381" t="s">
        <v>428</v>
      </c>
      <c r="H5" s="381" t="s">
        <v>429</v>
      </c>
      <c r="I5" s="381" t="s">
        <v>430</v>
      </c>
      <c r="J5" s="381" t="s">
        <v>427</v>
      </c>
      <c r="K5" s="381" t="s">
        <v>431</v>
      </c>
      <c r="L5" s="342" t="s">
        <v>432</v>
      </c>
      <c r="M5" s="381" t="s">
        <v>433</v>
      </c>
      <c r="N5" s="381" t="s">
        <v>434</v>
      </c>
      <c r="O5" s="342" t="s">
        <v>435</v>
      </c>
      <c r="P5" s="141" t="s">
        <v>436</v>
      </c>
      <c r="Q5" s="141" t="s">
        <v>437</v>
      </c>
      <c r="R5" s="237" t="s">
        <v>438</v>
      </c>
      <c r="S5" s="141" t="s">
        <v>439</v>
      </c>
      <c r="T5" s="141" t="s">
        <v>440</v>
      </c>
    </row>
    <row r="6" spans="1:21" ht="187.15" customHeight="1">
      <c r="A6" s="23">
        <v>5</v>
      </c>
      <c r="B6" s="569" t="s">
        <v>63</v>
      </c>
      <c r="C6" s="569"/>
      <c r="D6" s="570"/>
      <c r="E6" s="127" t="s">
        <v>64</v>
      </c>
      <c r="F6" s="342" t="s">
        <v>441</v>
      </c>
      <c r="G6" s="342" t="s">
        <v>442</v>
      </c>
      <c r="H6" s="342" t="s">
        <v>443</v>
      </c>
      <c r="I6" s="342" t="s">
        <v>444</v>
      </c>
      <c r="J6" s="342" t="s">
        <v>397</v>
      </c>
      <c r="K6" s="342" t="s">
        <v>445</v>
      </c>
      <c r="L6" s="343"/>
      <c r="M6" s="342" t="s">
        <v>446</v>
      </c>
      <c r="N6" s="342" t="s">
        <v>447</v>
      </c>
      <c r="O6" s="342" t="s">
        <v>448</v>
      </c>
      <c r="P6" s="141" t="s">
        <v>449</v>
      </c>
      <c r="Q6" s="141" t="s">
        <v>450</v>
      </c>
      <c r="R6" s="237" t="s">
        <v>405</v>
      </c>
      <c r="S6" s="235" t="s">
        <v>451</v>
      </c>
      <c r="T6" s="235" t="s">
        <v>452</v>
      </c>
    </row>
    <row r="7" spans="1:21" ht="45" customHeight="1">
      <c r="A7" s="240">
        <v>6</v>
      </c>
      <c r="B7" s="565" t="s">
        <v>79</v>
      </c>
      <c r="C7" s="565"/>
      <c r="D7" s="565"/>
      <c r="E7" s="135" t="s">
        <v>80</v>
      </c>
      <c r="F7" s="141">
        <v>5</v>
      </c>
      <c r="G7" s="141">
        <v>5</v>
      </c>
      <c r="H7" s="141">
        <v>5</v>
      </c>
      <c r="I7" s="141">
        <v>5</v>
      </c>
      <c r="J7" s="141">
        <v>4</v>
      </c>
      <c r="K7" s="141">
        <v>5</v>
      </c>
      <c r="L7" s="141">
        <v>5</v>
      </c>
      <c r="M7" s="141">
        <v>5</v>
      </c>
      <c r="N7" s="141">
        <v>4</v>
      </c>
      <c r="O7" s="141">
        <v>3</v>
      </c>
      <c r="P7" s="141">
        <v>2</v>
      </c>
      <c r="Q7" s="141">
        <v>4</v>
      </c>
      <c r="R7" s="141">
        <v>3</v>
      </c>
      <c r="S7" s="141">
        <v>2</v>
      </c>
      <c r="T7" s="235">
        <v>3</v>
      </c>
    </row>
    <row r="8" spans="1:21" ht="45" customHeight="1">
      <c r="A8" s="240">
        <v>7</v>
      </c>
      <c r="B8" s="565" t="s">
        <v>81</v>
      </c>
      <c r="C8" s="565"/>
      <c r="D8" s="565"/>
      <c r="E8" s="135" t="s">
        <v>82</v>
      </c>
      <c r="F8" s="141">
        <v>5</v>
      </c>
      <c r="G8" s="141">
        <v>4</v>
      </c>
      <c r="H8" s="141">
        <v>3</v>
      </c>
      <c r="I8" s="141">
        <v>1</v>
      </c>
      <c r="J8" s="141">
        <v>4</v>
      </c>
      <c r="K8" s="141">
        <v>2</v>
      </c>
      <c r="L8" s="141">
        <v>4</v>
      </c>
      <c r="M8" s="141">
        <v>2</v>
      </c>
      <c r="N8" s="141">
        <v>4</v>
      </c>
      <c r="O8" s="141">
        <v>5</v>
      </c>
      <c r="P8" s="141">
        <v>3</v>
      </c>
      <c r="Q8" s="141">
        <v>3</v>
      </c>
      <c r="R8" s="141">
        <v>4</v>
      </c>
      <c r="S8" s="141">
        <v>5</v>
      </c>
      <c r="T8" s="235">
        <v>2</v>
      </c>
    </row>
    <row r="9" spans="1:21" ht="45" customHeight="1">
      <c r="A9" s="240">
        <v>8</v>
      </c>
      <c r="B9" s="565" t="s">
        <v>83</v>
      </c>
      <c r="C9" s="565"/>
      <c r="D9" s="565"/>
      <c r="E9" s="135" t="s">
        <v>84</v>
      </c>
      <c r="F9" s="141">
        <v>5</v>
      </c>
      <c r="G9" s="141">
        <v>5</v>
      </c>
      <c r="H9" s="141">
        <v>5</v>
      </c>
      <c r="I9" s="141">
        <v>5</v>
      </c>
      <c r="J9" s="141">
        <v>5</v>
      </c>
      <c r="K9" s="141">
        <v>5</v>
      </c>
      <c r="L9" s="141">
        <v>4</v>
      </c>
      <c r="M9" s="141">
        <v>5</v>
      </c>
      <c r="N9" s="141">
        <v>3</v>
      </c>
      <c r="O9" s="141">
        <v>4</v>
      </c>
      <c r="P9" s="235">
        <v>5</v>
      </c>
      <c r="Q9" s="141">
        <v>3</v>
      </c>
      <c r="R9" s="141">
        <v>5</v>
      </c>
      <c r="S9" s="141">
        <v>3</v>
      </c>
      <c r="T9" s="235">
        <v>5</v>
      </c>
    </row>
    <row r="10" spans="1:21" ht="45" customHeight="1">
      <c r="A10" s="240">
        <v>9</v>
      </c>
      <c r="B10" s="565" t="s">
        <v>85</v>
      </c>
      <c r="C10" s="565"/>
      <c r="D10" s="565"/>
      <c r="E10" s="135" t="s">
        <v>86</v>
      </c>
      <c r="F10" s="141">
        <v>5</v>
      </c>
      <c r="G10" s="141">
        <v>4</v>
      </c>
      <c r="H10" s="141">
        <v>5</v>
      </c>
      <c r="I10" s="141">
        <v>5</v>
      </c>
      <c r="J10" s="141">
        <v>3</v>
      </c>
      <c r="K10" s="141">
        <v>5</v>
      </c>
      <c r="L10" s="141">
        <v>5</v>
      </c>
      <c r="M10" s="141">
        <v>5</v>
      </c>
      <c r="N10" s="141">
        <v>4</v>
      </c>
      <c r="O10" s="141">
        <v>3</v>
      </c>
      <c r="P10" s="141">
        <v>5</v>
      </c>
      <c r="Q10" s="141">
        <v>2</v>
      </c>
      <c r="R10" s="141">
        <v>3</v>
      </c>
      <c r="S10" s="141">
        <v>4</v>
      </c>
      <c r="T10" s="235">
        <v>2</v>
      </c>
    </row>
    <row r="11" spans="1:21" ht="45" customHeight="1">
      <c r="A11" s="240">
        <v>10</v>
      </c>
      <c r="B11" s="565" t="s">
        <v>87</v>
      </c>
      <c r="C11" s="565"/>
      <c r="D11" s="565"/>
      <c r="E11" s="135" t="s">
        <v>88</v>
      </c>
      <c r="F11" s="141">
        <v>4</v>
      </c>
      <c r="G11" s="141">
        <v>5</v>
      </c>
      <c r="H11" s="141">
        <v>3</v>
      </c>
      <c r="I11" s="141">
        <v>2</v>
      </c>
      <c r="J11" s="141">
        <v>4</v>
      </c>
      <c r="K11" s="141">
        <v>4</v>
      </c>
      <c r="L11" s="141">
        <v>5</v>
      </c>
      <c r="M11" s="141">
        <v>3</v>
      </c>
      <c r="N11" s="141">
        <v>4</v>
      </c>
      <c r="O11" s="141">
        <v>5</v>
      </c>
      <c r="P11" s="141">
        <v>5</v>
      </c>
      <c r="Q11" s="141">
        <v>4</v>
      </c>
      <c r="R11" s="141">
        <v>4</v>
      </c>
      <c r="S11" s="141">
        <v>5</v>
      </c>
      <c r="T11" s="235">
        <v>2</v>
      </c>
    </row>
    <row r="12" spans="1:21" ht="45" customHeight="1">
      <c r="A12" s="240"/>
      <c r="B12" s="565"/>
      <c r="C12" s="565"/>
      <c r="D12" s="565"/>
      <c r="E12" s="135" t="s">
        <v>89</v>
      </c>
      <c r="F12" s="141">
        <v>5</v>
      </c>
      <c r="G12" s="141">
        <v>4</v>
      </c>
      <c r="H12" s="141">
        <v>4</v>
      </c>
      <c r="I12" s="141">
        <v>5</v>
      </c>
      <c r="J12" s="141">
        <v>3</v>
      </c>
      <c r="K12" s="141">
        <v>4</v>
      </c>
      <c r="L12" s="141">
        <v>2</v>
      </c>
      <c r="M12" s="141">
        <v>3</v>
      </c>
      <c r="N12" s="141">
        <v>4</v>
      </c>
      <c r="O12" s="141">
        <v>2</v>
      </c>
      <c r="P12" s="141">
        <v>3</v>
      </c>
      <c r="Q12" s="141">
        <v>4</v>
      </c>
      <c r="R12" s="141">
        <v>2</v>
      </c>
      <c r="S12" s="141">
        <v>2</v>
      </c>
      <c r="T12" s="235">
        <v>4</v>
      </c>
    </row>
    <row r="13" spans="1:21" ht="45" customHeight="1">
      <c r="A13" s="564">
        <v>11</v>
      </c>
      <c r="B13" s="565" t="s">
        <v>90</v>
      </c>
      <c r="C13" s="565"/>
      <c r="D13" s="141" t="s">
        <v>91</v>
      </c>
      <c r="E13" s="135" t="s">
        <v>92</v>
      </c>
      <c r="F13" s="141">
        <v>3</v>
      </c>
      <c r="G13" s="141">
        <v>3</v>
      </c>
      <c r="H13" s="141">
        <v>4</v>
      </c>
      <c r="I13" s="141">
        <v>5</v>
      </c>
      <c r="J13" s="141">
        <v>4</v>
      </c>
      <c r="K13" s="141">
        <v>2</v>
      </c>
      <c r="L13" s="141">
        <v>2</v>
      </c>
      <c r="M13" s="141">
        <v>3</v>
      </c>
      <c r="N13" s="141">
        <v>2</v>
      </c>
      <c r="O13" s="141">
        <v>2</v>
      </c>
      <c r="P13" s="141">
        <v>3</v>
      </c>
      <c r="Q13" s="141">
        <v>3</v>
      </c>
      <c r="R13" s="141">
        <v>2</v>
      </c>
      <c r="S13" s="141">
        <v>2</v>
      </c>
      <c r="T13" s="235">
        <v>2</v>
      </c>
    </row>
    <row r="14" spans="1:21" ht="45" customHeight="1">
      <c r="A14" s="564"/>
      <c r="B14" s="565"/>
      <c r="C14" s="565"/>
      <c r="D14" s="141" t="s">
        <v>93</v>
      </c>
      <c r="E14" s="135" t="s">
        <v>94</v>
      </c>
      <c r="F14" s="141">
        <v>3</v>
      </c>
      <c r="G14" s="141">
        <v>3</v>
      </c>
      <c r="H14" s="141">
        <v>3</v>
      </c>
      <c r="I14" s="141">
        <v>3</v>
      </c>
      <c r="J14" s="141">
        <v>3</v>
      </c>
      <c r="K14" s="141">
        <v>3</v>
      </c>
      <c r="L14" s="141">
        <v>4</v>
      </c>
      <c r="M14" s="141">
        <v>3</v>
      </c>
      <c r="N14" s="141">
        <v>3</v>
      </c>
      <c r="O14" s="141">
        <v>3</v>
      </c>
      <c r="P14" s="141">
        <v>2</v>
      </c>
      <c r="Q14" s="141">
        <v>3</v>
      </c>
      <c r="R14" s="141">
        <v>3</v>
      </c>
      <c r="S14" s="141">
        <v>3</v>
      </c>
      <c r="T14" s="235">
        <v>3</v>
      </c>
    </row>
    <row r="15" spans="1:21" ht="45" customHeight="1">
      <c r="A15" s="564"/>
      <c r="B15" s="565"/>
      <c r="C15" s="565"/>
      <c r="D15" s="141" t="s">
        <v>95</v>
      </c>
      <c r="E15" s="135" t="s">
        <v>147</v>
      </c>
      <c r="F15" s="141">
        <v>3</v>
      </c>
      <c r="G15" s="141">
        <v>3</v>
      </c>
      <c r="H15" s="141">
        <v>3</v>
      </c>
      <c r="I15" s="141">
        <v>3</v>
      </c>
      <c r="J15" s="141">
        <v>3</v>
      </c>
      <c r="K15" s="141">
        <v>3</v>
      </c>
      <c r="L15" s="141">
        <v>2</v>
      </c>
      <c r="M15" s="141">
        <v>3</v>
      </c>
      <c r="N15" s="141">
        <v>3</v>
      </c>
      <c r="O15" s="141">
        <v>3</v>
      </c>
      <c r="P15" s="141">
        <v>2</v>
      </c>
      <c r="Q15" s="141">
        <v>3</v>
      </c>
      <c r="R15" s="141">
        <v>3</v>
      </c>
      <c r="S15" s="141">
        <v>1</v>
      </c>
      <c r="T15" s="235">
        <v>2</v>
      </c>
    </row>
    <row r="16" spans="1:21" s="241" customFormat="1" ht="45" customHeight="1">
      <c r="A16" s="565" t="s">
        <v>698</v>
      </c>
      <c r="B16" s="565"/>
      <c r="C16" s="565"/>
      <c r="D16" s="565"/>
      <c r="E16" s="565"/>
      <c r="F16" s="382">
        <f t="shared" ref="F16:T16" si="0">SUM(F7:F15)</f>
        <v>38</v>
      </c>
      <c r="G16" s="382">
        <f t="shared" si="0"/>
        <v>36</v>
      </c>
      <c r="H16" s="382">
        <f t="shared" si="0"/>
        <v>35</v>
      </c>
      <c r="I16" s="382">
        <f t="shared" si="0"/>
        <v>34</v>
      </c>
      <c r="J16" s="382">
        <f t="shared" si="0"/>
        <v>33</v>
      </c>
      <c r="K16" s="382">
        <f t="shared" si="0"/>
        <v>33</v>
      </c>
      <c r="L16" s="382">
        <f t="shared" si="0"/>
        <v>33</v>
      </c>
      <c r="M16" s="382">
        <f t="shared" si="0"/>
        <v>32</v>
      </c>
      <c r="N16" s="382">
        <f t="shared" si="0"/>
        <v>31</v>
      </c>
      <c r="O16" s="382">
        <f t="shared" si="0"/>
        <v>30</v>
      </c>
      <c r="P16" s="234">
        <f t="shared" si="0"/>
        <v>30</v>
      </c>
      <c r="Q16" s="234">
        <f t="shared" si="0"/>
        <v>29</v>
      </c>
      <c r="R16" s="234">
        <f t="shared" si="0"/>
        <v>29</v>
      </c>
      <c r="S16" s="234">
        <f t="shared" si="0"/>
        <v>27</v>
      </c>
      <c r="T16" s="234">
        <f t="shared" si="0"/>
        <v>25</v>
      </c>
      <c r="U16" s="234"/>
    </row>
    <row r="17" spans="1:35" s="386" customFormat="1" ht="45" customHeight="1">
      <c r="A17" s="566" t="s">
        <v>286</v>
      </c>
      <c r="B17" s="566"/>
      <c r="C17" s="566"/>
      <c r="D17" s="566"/>
      <c r="E17" s="566"/>
      <c r="F17" s="383">
        <v>1</v>
      </c>
      <c r="G17" s="383">
        <v>2</v>
      </c>
      <c r="H17" s="383">
        <v>3</v>
      </c>
      <c r="I17" s="383">
        <v>4</v>
      </c>
      <c r="J17" s="383">
        <v>5</v>
      </c>
      <c r="K17" s="383">
        <v>6</v>
      </c>
      <c r="L17" s="383">
        <v>7</v>
      </c>
      <c r="M17" s="383">
        <v>8</v>
      </c>
      <c r="N17" s="383">
        <v>9</v>
      </c>
      <c r="O17" s="383">
        <v>10</v>
      </c>
      <c r="P17" s="384">
        <v>11</v>
      </c>
      <c r="Q17" s="384">
        <v>12</v>
      </c>
      <c r="R17" s="384">
        <v>13</v>
      </c>
      <c r="S17" s="384">
        <v>14</v>
      </c>
      <c r="T17" s="385">
        <v>15</v>
      </c>
      <c r="V17" s="375"/>
      <c r="W17" s="375"/>
      <c r="X17" s="375"/>
      <c r="Y17" s="375"/>
      <c r="Z17" s="375"/>
      <c r="AA17" s="375"/>
      <c r="AB17" s="375"/>
      <c r="AC17" s="375"/>
      <c r="AD17" s="375"/>
      <c r="AE17" s="375"/>
      <c r="AF17" s="375"/>
      <c r="AG17" s="375"/>
      <c r="AH17" s="375"/>
      <c r="AI17" s="375"/>
    </row>
    <row r="18" spans="1:35" ht="72" customHeight="1">
      <c r="F18" s="242"/>
      <c r="V18" s="239"/>
      <c r="W18" s="239"/>
      <c r="X18" s="239"/>
      <c r="Y18" s="239"/>
      <c r="Z18" s="239"/>
      <c r="AA18" s="239"/>
      <c r="AB18" s="239"/>
      <c r="AC18" s="239"/>
      <c r="AD18" s="239"/>
      <c r="AE18" s="239"/>
      <c r="AF18" s="239"/>
      <c r="AG18" s="239"/>
      <c r="AH18" s="239"/>
      <c r="AI18" s="239"/>
    </row>
    <row r="19" spans="1:35" ht="72" customHeight="1">
      <c r="F19" s="242"/>
      <c r="V19" s="239"/>
      <c r="W19" s="239"/>
      <c r="X19" s="239"/>
      <c r="Y19" s="239"/>
      <c r="Z19" s="239"/>
      <c r="AA19" s="239"/>
      <c r="AB19" s="239"/>
      <c r="AC19" s="239"/>
      <c r="AD19" s="239"/>
      <c r="AE19" s="239"/>
      <c r="AF19" s="239"/>
      <c r="AG19" s="239"/>
      <c r="AH19" s="239"/>
      <c r="AI19" s="239"/>
    </row>
    <row r="20" spans="1:35" ht="72" customHeight="1">
      <c r="F20" s="242"/>
      <c r="V20" s="239"/>
      <c r="W20" s="239"/>
      <c r="X20" s="239"/>
      <c r="Y20" s="239"/>
      <c r="Z20" s="239"/>
      <c r="AA20" s="239"/>
      <c r="AB20" s="239"/>
      <c r="AC20" s="239"/>
      <c r="AD20" s="239"/>
      <c r="AE20" s="239"/>
      <c r="AF20" s="239"/>
      <c r="AG20" s="239"/>
      <c r="AH20" s="239"/>
      <c r="AI20" s="239"/>
    </row>
    <row r="21" spans="1:35" ht="72" customHeight="1">
      <c r="F21" s="242"/>
      <c r="V21" s="239"/>
      <c r="W21" s="239"/>
      <c r="X21" s="239"/>
      <c r="Y21" s="239"/>
      <c r="Z21" s="239"/>
      <c r="AA21" s="239"/>
      <c r="AB21" s="239"/>
      <c r="AC21" s="239"/>
      <c r="AD21" s="239"/>
      <c r="AE21" s="239"/>
      <c r="AF21" s="239"/>
      <c r="AG21" s="239"/>
      <c r="AH21" s="239"/>
      <c r="AI21" s="239"/>
    </row>
    <row r="22" spans="1:35" ht="72" customHeight="1">
      <c r="F22" s="242"/>
      <c r="V22" s="239"/>
      <c r="W22" s="239"/>
      <c r="X22" s="239"/>
      <c r="Y22" s="239"/>
      <c r="Z22" s="239"/>
      <c r="AA22" s="239"/>
      <c r="AB22" s="239"/>
      <c r="AC22" s="239"/>
      <c r="AD22" s="239"/>
      <c r="AE22" s="239"/>
      <c r="AF22" s="239"/>
      <c r="AG22" s="239"/>
      <c r="AH22" s="239"/>
      <c r="AI22" s="239"/>
    </row>
    <row r="23" spans="1:35" ht="72" customHeight="1">
      <c r="F23" s="242"/>
      <c r="Y23" s="239"/>
    </row>
    <row r="24" spans="1:35" ht="72" customHeight="1">
      <c r="F24" s="242"/>
      <c r="Y24" s="239"/>
    </row>
    <row r="25" spans="1:35" ht="72" customHeight="1">
      <c r="F25" s="242"/>
      <c r="Y25" s="239"/>
    </row>
    <row r="26" spans="1:35" ht="72" customHeight="1">
      <c r="F26" s="242"/>
      <c r="Y26" s="239"/>
    </row>
    <row r="27" spans="1:35" ht="72" customHeight="1">
      <c r="F27" s="242"/>
      <c r="Y27" s="239"/>
    </row>
    <row r="28" spans="1:35" ht="72" customHeight="1">
      <c r="F28" s="242"/>
      <c r="Y28" s="239"/>
    </row>
    <row r="29" spans="1:35" ht="72" customHeight="1">
      <c r="F29" s="242"/>
      <c r="Y29" s="239"/>
    </row>
    <row r="30" spans="1:35" ht="72" customHeight="1">
      <c r="F30" s="242"/>
      <c r="Y30" s="239"/>
    </row>
    <row r="31" spans="1:35" ht="72" customHeight="1">
      <c r="F31" s="242"/>
      <c r="Y31" s="239"/>
    </row>
    <row r="32" spans="1:35" ht="72" customHeight="1">
      <c r="F32" s="242"/>
      <c r="Y32" s="239"/>
    </row>
    <row r="33" spans="6:25" ht="72" customHeight="1">
      <c r="F33" s="242"/>
      <c r="Y33" s="239"/>
    </row>
    <row r="34" spans="6:25" ht="72" customHeight="1">
      <c r="F34" s="242"/>
      <c r="Y34" s="239"/>
    </row>
    <row r="35" spans="6:25" ht="72" customHeight="1">
      <c r="F35" s="242"/>
      <c r="Y35" s="239"/>
    </row>
    <row r="36" spans="6:25" ht="72" customHeight="1">
      <c r="F36" s="242"/>
      <c r="Y36" s="239"/>
    </row>
    <row r="37" spans="6:25" ht="72" customHeight="1">
      <c r="F37" s="242"/>
      <c r="Y37" s="239"/>
    </row>
    <row r="38" spans="6:25" ht="72" customHeight="1">
      <c r="F38" s="242"/>
      <c r="Y38" s="239"/>
    </row>
    <row r="39" spans="6:25" ht="72" customHeight="1">
      <c r="F39" s="242"/>
      <c r="Y39" s="239"/>
    </row>
    <row r="40" spans="6:25" ht="72" customHeight="1">
      <c r="F40" s="242"/>
      <c r="Y40" s="239"/>
    </row>
    <row r="41" spans="6:25" ht="72" customHeight="1">
      <c r="F41" s="242"/>
      <c r="Y41" s="239"/>
    </row>
    <row r="42" spans="6:25" ht="72" customHeight="1">
      <c r="F42" s="242"/>
      <c r="Y42" s="239"/>
    </row>
    <row r="43" spans="6:25" ht="72" customHeight="1">
      <c r="F43" s="242"/>
      <c r="Y43" s="239"/>
    </row>
    <row r="44" spans="6:25" ht="72" customHeight="1">
      <c r="F44" s="242"/>
      <c r="Y44" s="239"/>
    </row>
    <row r="45" spans="6:25" ht="72" customHeight="1">
      <c r="F45" s="242"/>
      <c r="Y45" s="239"/>
    </row>
    <row r="46" spans="6:25" ht="72" customHeight="1">
      <c r="F46" s="242"/>
      <c r="Y46" s="239"/>
    </row>
    <row r="47" spans="6:25" ht="72" customHeight="1">
      <c r="F47" s="242"/>
      <c r="Y47" s="239"/>
    </row>
    <row r="48" spans="6:25" ht="72" customHeight="1">
      <c r="F48" s="242"/>
      <c r="Y48" s="239"/>
    </row>
    <row r="49" spans="6:25" ht="72" customHeight="1">
      <c r="F49" s="242"/>
      <c r="Y49" s="239"/>
    </row>
    <row r="50" spans="6:25" ht="72" customHeight="1">
      <c r="F50" s="242"/>
      <c r="Y50" s="239"/>
    </row>
    <row r="51" spans="6:25" ht="72" customHeight="1">
      <c r="F51" s="242"/>
      <c r="Y51" s="239"/>
    </row>
    <row r="52" spans="6:25" ht="72" customHeight="1">
      <c r="F52" s="242"/>
      <c r="Y52" s="239"/>
    </row>
    <row r="53" spans="6:25" ht="72" customHeight="1">
      <c r="F53" s="242"/>
      <c r="Y53" s="239"/>
    </row>
    <row r="54" spans="6:25" ht="72" customHeight="1">
      <c r="F54" s="242"/>
      <c r="Y54" s="239"/>
    </row>
    <row r="55" spans="6:25" ht="72" customHeight="1">
      <c r="F55" s="242"/>
      <c r="Y55" s="239"/>
    </row>
    <row r="56" spans="6:25" ht="72" customHeight="1">
      <c r="F56" s="242"/>
      <c r="Y56" s="239"/>
    </row>
    <row r="57" spans="6:25" ht="72" customHeight="1">
      <c r="F57" s="242"/>
      <c r="Y57" s="239"/>
    </row>
  </sheetData>
  <mergeCells count="16">
    <mergeCell ref="A1:T1"/>
    <mergeCell ref="B2:C2"/>
    <mergeCell ref="B3:C3"/>
    <mergeCell ref="D3:D6"/>
    <mergeCell ref="B4:C4"/>
    <mergeCell ref="B5:C5"/>
    <mergeCell ref="B6:C6"/>
    <mergeCell ref="A13:A15"/>
    <mergeCell ref="B13:C15"/>
    <mergeCell ref="A16:E16"/>
    <mergeCell ref="A17:E17"/>
    <mergeCell ref="B7:D7"/>
    <mergeCell ref="B8:D8"/>
    <mergeCell ref="B9:D9"/>
    <mergeCell ref="B10:D10"/>
    <mergeCell ref="B11:D12"/>
  </mergeCells>
  <pageMargins left="0.7" right="0.7" top="0.75" bottom="0.75" header="0.3" footer="0.3"/>
  <pageSetup paperSize="3" scale="92" orientation="landscape" r:id="rId1"/>
  <colBreaks count="1" manualBreakCount="1">
    <brk id="15" max="1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2C6B-345F-4E2B-83AC-4BAD09ACD492}">
  <sheetPr>
    <pageSetUpPr fitToPage="1"/>
  </sheetPr>
  <dimension ref="A1:V18"/>
  <sheetViews>
    <sheetView zoomScale="70" zoomScaleNormal="70" workbookViewId="0">
      <pane xSplit="5" ySplit="2" topLeftCell="F3" activePane="bottomRight" state="frozen"/>
      <selection pane="topRight" activeCell="F1" sqref="F1"/>
      <selection pane="bottomLeft" activeCell="A3" sqref="A3"/>
      <selection pane="bottomRight" activeCell="J4" sqref="J4"/>
    </sheetView>
  </sheetViews>
  <sheetFormatPr defaultRowHeight="18.75"/>
  <cols>
    <col min="1" max="1" width="9.5703125" customWidth="1"/>
    <col min="2" max="2" width="23.140625" customWidth="1"/>
    <col min="3" max="3" width="14" customWidth="1"/>
    <col min="4" max="4" width="18.5703125" hidden="1" customWidth="1"/>
    <col min="5" max="5" width="36.42578125" hidden="1" customWidth="1"/>
    <col min="6" max="6" width="45.28515625" bestFit="1" customWidth="1"/>
    <col min="7" max="7" width="42.7109375" customWidth="1"/>
    <col min="8" max="8" width="30.7109375" bestFit="1" customWidth="1"/>
    <col min="9" max="9" width="35.140625" customWidth="1"/>
    <col min="10" max="10" width="28" customWidth="1"/>
    <col min="11" max="11" width="35.5703125" style="57" customWidth="1"/>
    <col min="12" max="12" width="45.28515625" bestFit="1" customWidth="1"/>
    <col min="13" max="13" width="36.85546875" bestFit="1" customWidth="1"/>
    <col min="14" max="14" width="45.28515625" bestFit="1" customWidth="1"/>
    <col min="15" max="15" width="39.140625" style="57" customWidth="1"/>
    <col min="16" max="16" width="40.140625" style="57" hidden="1" customWidth="1"/>
    <col min="17" max="17" width="45.28515625" style="57" hidden="1" customWidth="1"/>
    <col min="18" max="18" width="42.7109375" hidden="1" customWidth="1"/>
  </cols>
  <sheetData>
    <row r="1" spans="1:22" ht="45.75" customHeight="1">
      <c r="A1" s="559" t="s">
        <v>703</v>
      </c>
      <c r="B1" s="559"/>
      <c r="C1" s="559"/>
      <c r="D1" s="559"/>
      <c r="E1" s="559"/>
      <c r="F1" s="559"/>
      <c r="G1" s="559"/>
      <c r="H1" s="559"/>
      <c r="I1" s="559"/>
      <c r="J1" s="559"/>
      <c r="K1" s="559"/>
      <c r="L1" s="559"/>
      <c r="M1" s="559"/>
      <c r="N1" s="559"/>
      <c r="O1" s="559"/>
    </row>
    <row r="2" spans="1:22" ht="56.25">
      <c r="A2" s="14" t="s">
        <v>453</v>
      </c>
      <c r="B2" s="538"/>
      <c r="C2" s="539"/>
      <c r="D2" s="124"/>
      <c r="E2" s="125"/>
      <c r="F2" s="17" t="s">
        <v>454</v>
      </c>
      <c r="G2" s="17" t="s">
        <v>455</v>
      </c>
      <c r="H2" s="158" t="s">
        <v>456</v>
      </c>
      <c r="I2" s="158" t="s">
        <v>457</v>
      </c>
      <c r="J2" s="158" t="s">
        <v>458</v>
      </c>
      <c r="K2" s="158" t="s">
        <v>459</v>
      </c>
      <c r="L2" s="158" t="s">
        <v>460</v>
      </c>
      <c r="M2" s="17" t="s">
        <v>461</v>
      </c>
      <c r="N2" s="158" t="s">
        <v>462</v>
      </c>
      <c r="O2" s="17" t="s">
        <v>463</v>
      </c>
      <c r="P2" s="245" t="s">
        <v>464</v>
      </c>
      <c r="Q2" s="246" t="s">
        <v>465</v>
      </c>
      <c r="R2" s="247" t="s">
        <v>466</v>
      </c>
      <c r="S2" s="248"/>
      <c r="T2" s="248"/>
      <c r="U2" s="248"/>
      <c r="V2" s="248"/>
    </row>
    <row r="3" spans="1:22" ht="93.75" customHeight="1">
      <c r="A3" s="23">
        <v>2</v>
      </c>
      <c r="B3" s="540" t="s">
        <v>21</v>
      </c>
      <c r="C3" s="541"/>
      <c r="D3" s="542" t="s">
        <v>7</v>
      </c>
      <c r="E3" s="127" t="s">
        <v>112</v>
      </c>
      <c r="F3" s="351" t="s">
        <v>255</v>
      </c>
      <c r="G3" s="351" t="s">
        <v>254</v>
      </c>
      <c r="H3" s="351" t="s">
        <v>467</v>
      </c>
      <c r="I3" s="351" t="s">
        <v>255</v>
      </c>
      <c r="J3" s="351" t="s">
        <v>468</v>
      </c>
      <c r="K3" s="351" t="s">
        <v>469</v>
      </c>
      <c r="L3" s="351" t="s">
        <v>470</v>
      </c>
      <c r="M3" s="351" t="s">
        <v>255</v>
      </c>
      <c r="N3" s="351" t="s">
        <v>471</v>
      </c>
      <c r="O3" s="351" t="s">
        <v>472</v>
      </c>
      <c r="P3" s="158" t="s">
        <v>473</v>
      </c>
      <c r="Q3" s="185" t="s">
        <v>474</v>
      </c>
      <c r="R3" s="158" t="s">
        <v>115</v>
      </c>
      <c r="S3" s="248"/>
      <c r="T3" s="248"/>
      <c r="U3" s="248"/>
      <c r="V3" s="248"/>
    </row>
    <row r="4" spans="1:22" ht="195" customHeight="1">
      <c r="A4" s="23">
        <v>3</v>
      </c>
      <c r="B4" s="545" t="s">
        <v>36</v>
      </c>
      <c r="C4" s="546"/>
      <c r="D4" s="543"/>
      <c r="E4" s="127" t="s">
        <v>37</v>
      </c>
      <c r="F4" s="351" t="s">
        <v>475</v>
      </c>
      <c r="G4" s="351" t="s">
        <v>476</v>
      </c>
      <c r="H4" s="351" t="s">
        <v>476</v>
      </c>
      <c r="I4" s="351" t="s">
        <v>477</v>
      </c>
      <c r="J4" s="351" t="s">
        <v>478</v>
      </c>
      <c r="K4" s="351" t="s">
        <v>479</v>
      </c>
      <c r="L4" s="351" t="s">
        <v>480</v>
      </c>
      <c r="M4" s="351" t="s">
        <v>481</v>
      </c>
      <c r="N4" s="351" t="s">
        <v>482</v>
      </c>
      <c r="O4" s="351"/>
      <c r="P4" s="158" t="s">
        <v>483</v>
      </c>
      <c r="Q4" s="158" t="s">
        <v>476</v>
      </c>
      <c r="R4" s="158" t="s">
        <v>476</v>
      </c>
      <c r="S4" s="248"/>
      <c r="T4" s="248"/>
      <c r="U4" s="248"/>
      <c r="V4" s="248"/>
    </row>
    <row r="5" spans="1:22" ht="105.75" customHeight="1">
      <c r="A5" s="23">
        <v>4</v>
      </c>
      <c r="B5" s="545" t="s">
        <v>50</v>
      </c>
      <c r="C5" s="546"/>
      <c r="D5" s="543"/>
      <c r="E5" s="129" t="s">
        <v>51</v>
      </c>
      <c r="F5" s="351" t="s">
        <v>484</v>
      </c>
      <c r="G5" s="351" t="s">
        <v>484</v>
      </c>
      <c r="H5" s="351" t="s">
        <v>484</v>
      </c>
      <c r="I5" s="351" t="s">
        <v>484</v>
      </c>
      <c r="J5" s="351" t="s">
        <v>485</v>
      </c>
      <c r="K5" s="351" t="s">
        <v>484</v>
      </c>
      <c r="L5" s="351" t="s">
        <v>484</v>
      </c>
      <c r="M5" s="351" t="s">
        <v>484</v>
      </c>
      <c r="N5" s="351" t="s">
        <v>486</v>
      </c>
      <c r="O5" s="351" t="s">
        <v>487</v>
      </c>
      <c r="P5" s="158" t="s">
        <v>488</v>
      </c>
      <c r="Q5" s="158" t="s">
        <v>484</v>
      </c>
      <c r="R5" s="158" t="s">
        <v>484</v>
      </c>
      <c r="S5" s="248"/>
      <c r="T5" s="248"/>
      <c r="U5" s="248"/>
      <c r="V5" s="248"/>
    </row>
    <row r="6" spans="1:22" ht="177" customHeight="1">
      <c r="A6" s="23">
        <v>5</v>
      </c>
      <c r="B6" s="540" t="s">
        <v>63</v>
      </c>
      <c r="C6" s="541"/>
      <c r="D6" s="544"/>
      <c r="E6" s="129" t="s">
        <v>64</v>
      </c>
      <c r="F6" s="487" t="s">
        <v>489</v>
      </c>
      <c r="G6" s="488" t="s">
        <v>490</v>
      </c>
      <c r="H6" s="351" t="s">
        <v>491</v>
      </c>
      <c r="I6" s="351" t="s">
        <v>492</v>
      </c>
      <c r="J6" s="351" t="s">
        <v>493</v>
      </c>
      <c r="K6" s="351" t="s">
        <v>494</v>
      </c>
      <c r="L6" s="351" t="s">
        <v>495</v>
      </c>
      <c r="M6" s="351" t="s">
        <v>496</v>
      </c>
      <c r="N6" s="351" t="s">
        <v>497</v>
      </c>
      <c r="O6" s="351" t="s">
        <v>498</v>
      </c>
      <c r="P6" s="158" t="s">
        <v>499</v>
      </c>
      <c r="Q6" s="249" t="s">
        <v>500</v>
      </c>
      <c r="R6" s="158" t="s">
        <v>501</v>
      </c>
      <c r="S6" s="248"/>
      <c r="T6" s="248"/>
      <c r="U6" s="248"/>
      <c r="V6" s="248"/>
    </row>
    <row r="7" spans="1:22" s="57" customFormat="1" ht="45" customHeight="1">
      <c r="A7" s="39">
        <v>6</v>
      </c>
      <c r="B7" s="524" t="s">
        <v>79</v>
      </c>
      <c r="C7" s="525"/>
      <c r="D7" s="536"/>
      <c r="E7" s="250" t="s">
        <v>80</v>
      </c>
      <c r="F7" s="128">
        <v>5</v>
      </c>
      <c r="G7" s="128">
        <v>5</v>
      </c>
      <c r="H7" s="147">
        <v>5</v>
      </c>
      <c r="I7" s="128">
        <v>4</v>
      </c>
      <c r="J7" s="147">
        <v>5</v>
      </c>
      <c r="K7" s="128">
        <v>5</v>
      </c>
      <c r="L7" s="147">
        <v>5</v>
      </c>
      <c r="M7" s="128">
        <v>5</v>
      </c>
      <c r="N7" s="147">
        <v>4</v>
      </c>
      <c r="O7" s="128">
        <v>5</v>
      </c>
      <c r="P7" s="128">
        <v>5</v>
      </c>
      <c r="Q7" s="128">
        <v>4</v>
      </c>
      <c r="R7" s="128">
        <v>4</v>
      </c>
      <c r="S7" s="251"/>
      <c r="T7" s="251"/>
      <c r="U7" s="251"/>
      <c r="V7" s="251"/>
    </row>
    <row r="8" spans="1:22" ht="45" customHeight="1">
      <c r="A8" s="39">
        <v>7</v>
      </c>
      <c r="B8" s="524" t="s">
        <v>81</v>
      </c>
      <c r="C8" s="525"/>
      <c r="D8" s="536"/>
      <c r="E8" s="135" t="s">
        <v>82</v>
      </c>
      <c r="F8" s="128">
        <v>5</v>
      </c>
      <c r="G8" s="128">
        <v>4</v>
      </c>
      <c r="H8" s="147">
        <v>5</v>
      </c>
      <c r="I8" s="128">
        <v>5</v>
      </c>
      <c r="J8" s="147">
        <v>4</v>
      </c>
      <c r="K8" s="128">
        <v>5</v>
      </c>
      <c r="L8" s="147">
        <v>4</v>
      </c>
      <c r="M8" s="128">
        <v>4</v>
      </c>
      <c r="N8" s="147">
        <v>5</v>
      </c>
      <c r="O8" s="128">
        <v>4</v>
      </c>
      <c r="P8" s="128">
        <v>2</v>
      </c>
      <c r="Q8" s="128">
        <v>1</v>
      </c>
      <c r="R8" s="128">
        <v>5</v>
      </c>
      <c r="S8" s="252"/>
      <c r="T8" s="252"/>
      <c r="U8" s="252"/>
      <c r="V8" s="252"/>
    </row>
    <row r="9" spans="1:22" ht="45" customHeight="1">
      <c r="A9" s="39">
        <v>8</v>
      </c>
      <c r="B9" s="524" t="s">
        <v>83</v>
      </c>
      <c r="C9" s="525"/>
      <c r="D9" s="536"/>
      <c r="E9" s="250" t="s">
        <v>84</v>
      </c>
      <c r="F9" s="128">
        <v>5</v>
      </c>
      <c r="G9" s="128">
        <v>5</v>
      </c>
      <c r="H9" s="147">
        <v>5</v>
      </c>
      <c r="I9" s="128">
        <v>4</v>
      </c>
      <c r="J9" s="147">
        <v>5</v>
      </c>
      <c r="K9" s="128">
        <v>5</v>
      </c>
      <c r="L9" s="147">
        <v>3</v>
      </c>
      <c r="M9" s="128">
        <v>4</v>
      </c>
      <c r="N9" s="147">
        <v>5</v>
      </c>
      <c r="O9" s="128">
        <v>4</v>
      </c>
      <c r="P9" s="128">
        <v>2</v>
      </c>
      <c r="Q9" s="128">
        <v>5</v>
      </c>
      <c r="R9" s="128">
        <v>5</v>
      </c>
    </row>
    <row r="10" spans="1:22" ht="45" customHeight="1">
      <c r="A10" s="39">
        <v>9</v>
      </c>
      <c r="B10" s="524" t="s">
        <v>85</v>
      </c>
      <c r="C10" s="525"/>
      <c r="D10" s="536"/>
      <c r="E10" s="250" t="s">
        <v>86</v>
      </c>
      <c r="F10" s="128">
        <v>5</v>
      </c>
      <c r="G10" s="128">
        <v>5</v>
      </c>
      <c r="H10" s="147">
        <v>5</v>
      </c>
      <c r="I10" s="128">
        <v>5</v>
      </c>
      <c r="J10" s="147">
        <v>5</v>
      </c>
      <c r="K10" s="128">
        <v>5</v>
      </c>
      <c r="L10" s="147">
        <v>5</v>
      </c>
      <c r="M10" s="128">
        <v>5</v>
      </c>
      <c r="N10" s="147">
        <v>4</v>
      </c>
      <c r="O10" s="128">
        <v>5</v>
      </c>
      <c r="P10" s="128">
        <v>5</v>
      </c>
      <c r="Q10" s="128">
        <v>5</v>
      </c>
      <c r="R10" s="128">
        <v>3</v>
      </c>
    </row>
    <row r="11" spans="1:22" ht="45" customHeight="1">
      <c r="A11" s="39">
        <v>10</v>
      </c>
      <c r="B11" s="512" t="s">
        <v>87</v>
      </c>
      <c r="C11" s="526"/>
      <c r="D11" s="513"/>
      <c r="E11" s="250" t="s">
        <v>88</v>
      </c>
      <c r="F11" s="128">
        <v>5</v>
      </c>
      <c r="G11" s="128">
        <v>5</v>
      </c>
      <c r="H11" s="147">
        <v>4</v>
      </c>
      <c r="I11" s="128">
        <v>5</v>
      </c>
      <c r="J11" s="147">
        <v>5</v>
      </c>
      <c r="K11" s="128">
        <v>5</v>
      </c>
      <c r="L11" s="147">
        <v>3</v>
      </c>
      <c r="M11" s="128">
        <v>4</v>
      </c>
      <c r="N11" s="147">
        <v>4</v>
      </c>
      <c r="O11" s="128">
        <v>1</v>
      </c>
      <c r="P11" s="128">
        <v>4</v>
      </c>
      <c r="Q11" s="128">
        <v>1</v>
      </c>
      <c r="R11" s="128">
        <v>4</v>
      </c>
    </row>
    <row r="12" spans="1:22" ht="45" customHeight="1">
      <c r="A12" s="39"/>
      <c r="B12" s="527"/>
      <c r="C12" s="528"/>
      <c r="D12" s="537"/>
      <c r="E12" s="250" t="s">
        <v>89</v>
      </c>
      <c r="F12" s="128">
        <v>5</v>
      </c>
      <c r="G12" s="128">
        <v>5</v>
      </c>
      <c r="H12" s="147">
        <v>5</v>
      </c>
      <c r="I12" s="128">
        <v>5</v>
      </c>
      <c r="J12" s="147">
        <v>5</v>
      </c>
      <c r="K12" s="128">
        <v>5</v>
      </c>
      <c r="L12" s="147">
        <v>5</v>
      </c>
      <c r="M12" s="128">
        <v>5</v>
      </c>
      <c r="N12" s="147">
        <v>5</v>
      </c>
      <c r="O12" s="128">
        <v>5</v>
      </c>
      <c r="P12" s="128">
        <v>3</v>
      </c>
      <c r="Q12" s="128">
        <v>5</v>
      </c>
      <c r="R12" s="128">
        <v>3</v>
      </c>
    </row>
    <row r="13" spans="1:22" ht="45" customHeight="1">
      <c r="A13" s="530">
        <v>11</v>
      </c>
      <c r="B13" s="512" t="s">
        <v>90</v>
      </c>
      <c r="C13" s="513"/>
      <c r="D13" s="250" t="s">
        <v>91</v>
      </c>
      <c r="E13" s="250" t="s">
        <v>92</v>
      </c>
      <c r="F13" s="128">
        <v>2</v>
      </c>
      <c r="G13" s="128">
        <v>4</v>
      </c>
      <c r="H13" s="147">
        <v>4</v>
      </c>
      <c r="I13" s="128">
        <v>3</v>
      </c>
      <c r="J13" s="147">
        <v>4</v>
      </c>
      <c r="K13" s="128">
        <v>2</v>
      </c>
      <c r="L13" s="147">
        <v>4</v>
      </c>
      <c r="M13" s="128">
        <v>2</v>
      </c>
      <c r="N13" s="147">
        <v>3</v>
      </c>
      <c r="O13" s="128">
        <v>5</v>
      </c>
      <c r="P13" s="128">
        <v>3</v>
      </c>
      <c r="Q13" s="128">
        <v>3</v>
      </c>
      <c r="R13" s="128">
        <v>1</v>
      </c>
    </row>
    <row r="14" spans="1:22" ht="45" customHeight="1">
      <c r="A14" s="531"/>
      <c r="B14" s="514"/>
      <c r="C14" s="515"/>
      <c r="D14" s="250" t="s">
        <v>93</v>
      </c>
      <c r="E14" s="250" t="s">
        <v>94</v>
      </c>
      <c r="F14" s="128">
        <v>5</v>
      </c>
      <c r="G14" s="128">
        <v>5</v>
      </c>
      <c r="H14" s="147">
        <v>4</v>
      </c>
      <c r="I14" s="128">
        <v>5</v>
      </c>
      <c r="J14" s="147">
        <v>3</v>
      </c>
      <c r="K14" s="128">
        <v>3</v>
      </c>
      <c r="L14" s="147">
        <v>4</v>
      </c>
      <c r="M14" s="128">
        <v>4</v>
      </c>
      <c r="N14" s="147">
        <v>3</v>
      </c>
      <c r="O14" s="128">
        <v>4</v>
      </c>
      <c r="P14" s="128">
        <v>3</v>
      </c>
      <c r="Q14" s="128">
        <v>3</v>
      </c>
      <c r="R14" s="128">
        <v>1</v>
      </c>
    </row>
    <row r="15" spans="1:22" ht="45" customHeight="1" thickBot="1">
      <c r="A15" s="531"/>
      <c r="B15" s="514"/>
      <c r="C15" s="515"/>
      <c r="D15" s="344" t="s">
        <v>95</v>
      </c>
      <c r="E15" s="344" t="s">
        <v>147</v>
      </c>
      <c r="F15" s="245">
        <v>5</v>
      </c>
      <c r="G15" s="245">
        <v>3</v>
      </c>
      <c r="H15" s="247">
        <v>3</v>
      </c>
      <c r="I15" s="245">
        <v>3</v>
      </c>
      <c r="J15" s="247">
        <v>3</v>
      </c>
      <c r="K15" s="245">
        <v>3</v>
      </c>
      <c r="L15" s="247">
        <v>4</v>
      </c>
      <c r="M15" s="245">
        <v>3</v>
      </c>
      <c r="N15" s="247">
        <v>3</v>
      </c>
      <c r="O15" s="245">
        <v>3</v>
      </c>
      <c r="P15" s="128">
        <v>3</v>
      </c>
      <c r="Q15" s="128">
        <v>3</v>
      </c>
      <c r="R15" s="128">
        <v>1</v>
      </c>
    </row>
    <row r="16" spans="1:22" ht="45" customHeight="1">
      <c r="A16" s="571" t="s">
        <v>698</v>
      </c>
      <c r="B16" s="572"/>
      <c r="C16" s="572"/>
      <c r="D16" s="572"/>
      <c r="E16" s="572"/>
      <c r="F16" s="387">
        <f>SUM(F7:F15)</f>
        <v>42</v>
      </c>
      <c r="G16" s="387">
        <f t="shared" ref="G16:O16" si="0">SUM(G7:G15)</f>
        <v>41</v>
      </c>
      <c r="H16" s="387">
        <f>SUM(H7:H15)</f>
        <v>40</v>
      </c>
      <c r="I16" s="387">
        <f t="shared" si="0"/>
        <v>39</v>
      </c>
      <c r="J16" s="387">
        <f>SUM(J7:J15)</f>
        <v>39</v>
      </c>
      <c r="K16" s="387">
        <f>SUM(K7:K15)</f>
        <v>38</v>
      </c>
      <c r="L16" s="387">
        <f>SUM(L7:L15)</f>
        <v>37</v>
      </c>
      <c r="M16" s="387">
        <f t="shared" si="0"/>
        <v>36</v>
      </c>
      <c r="N16" s="387">
        <f>SUM(N7:N15)</f>
        <v>36</v>
      </c>
      <c r="O16" s="388">
        <f t="shared" si="0"/>
        <v>36</v>
      </c>
      <c r="P16" s="12">
        <f>SUM(P7:P15)</f>
        <v>30</v>
      </c>
      <c r="Q16" s="12">
        <f>SUM(Q7:Q15)</f>
        <v>30</v>
      </c>
      <c r="R16" s="12">
        <f t="shared" ref="R16" si="1">SUM(R7:R15)</f>
        <v>27</v>
      </c>
    </row>
    <row r="17" spans="1:18" s="375" customFormat="1" ht="45" customHeight="1" thickBot="1">
      <c r="A17" s="573" t="s">
        <v>286</v>
      </c>
      <c r="B17" s="574"/>
      <c r="C17" s="574"/>
      <c r="D17" s="574"/>
      <c r="E17" s="574"/>
      <c r="F17" s="390">
        <v>1</v>
      </c>
      <c r="G17" s="390">
        <v>2</v>
      </c>
      <c r="H17" s="390">
        <v>3</v>
      </c>
      <c r="I17" s="390">
        <v>4</v>
      </c>
      <c r="J17" s="390">
        <v>5</v>
      </c>
      <c r="K17" s="389">
        <v>6</v>
      </c>
      <c r="L17" s="390">
        <v>7</v>
      </c>
      <c r="M17" s="390">
        <v>8</v>
      </c>
      <c r="N17" s="389">
        <v>9</v>
      </c>
      <c r="O17" s="391">
        <v>10</v>
      </c>
      <c r="P17" s="392">
        <v>11</v>
      </c>
      <c r="Q17" s="392">
        <v>12</v>
      </c>
      <c r="R17" s="392">
        <v>13</v>
      </c>
    </row>
    <row r="18" spans="1:18" ht="19.5" thickTop="1"/>
  </sheetData>
  <mergeCells count="16">
    <mergeCell ref="A16:E16"/>
    <mergeCell ref="A17:E17"/>
    <mergeCell ref="A1:O1"/>
    <mergeCell ref="A13:A15"/>
    <mergeCell ref="B13:C15"/>
    <mergeCell ref="B2:C2"/>
    <mergeCell ref="B3:C3"/>
    <mergeCell ref="D3:D6"/>
    <mergeCell ref="B4:C4"/>
    <mergeCell ref="B5:C5"/>
    <mergeCell ref="B6:C6"/>
    <mergeCell ref="B7:D7"/>
    <mergeCell ref="B8:D8"/>
    <mergeCell ref="B9:D9"/>
    <mergeCell ref="B10:D10"/>
    <mergeCell ref="B11:D12"/>
  </mergeCells>
  <printOptions gridLines="1"/>
  <pageMargins left="0.7" right="0.7" top="0.75" bottom="0.75" header="0.3" footer="0.3"/>
  <pageSetup paperSize="3"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A0C5-85CD-4DE4-87ED-20D297CCA788}">
  <sheetPr>
    <pageSetUpPr fitToPage="1"/>
  </sheetPr>
  <dimension ref="A1:R18"/>
  <sheetViews>
    <sheetView zoomScale="64" zoomScaleNormal="64" workbookViewId="0">
      <pane xSplit="5" ySplit="2" topLeftCell="F3" activePane="bottomRight" state="frozen"/>
      <selection pane="topRight" activeCell="F1" sqref="F1"/>
      <selection pane="bottomLeft" activeCell="A3" sqref="A3"/>
      <selection pane="bottomRight" activeCell="F4" sqref="F4"/>
    </sheetView>
  </sheetViews>
  <sheetFormatPr defaultColWidth="8.85546875" defaultRowHeight="15"/>
  <cols>
    <col min="1" max="1" width="9.42578125" customWidth="1"/>
    <col min="2" max="2" width="32" customWidth="1"/>
    <col min="3" max="3" width="2.140625" hidden="1" customWidth="1"/>
    <col min="4" max="4" width="5.85546875" hidden="1" customWidth="1"/>
    <col min="5" max="5" width="21.7109375" hidden="1" customWidth="1"/>
    <col min="6" max="6" width="47.85546875" customWidth="1"/>
    <col min="7" max="7" width="51.42578125" customWidth="1"/>
    <col min="8" max="8" width="36.28515625" customWidth="1"/>
    <col min="9" max="9" width="36.85546875" customWidth="1"/>
    <col min="10" max="10" width="36" customWidth="1"/>
    <col min="11" max="11" width="35.42578125" customWidth="1"/>
    <col min="12" max="15" width="31" customWidth="1"/>
  </cols>
  <sheetData>
    <row r="1" spans="1:18" ht="52.5" customHeight="1">
      <c r="A1" s="575" t="s">
        <v>704</v>
      </c>
      <c r="B1" s="559"/>
      <c r="C1" s="559"/>
      <c r="D1" s="559"/>
      <c r="E1" s="559"/>
      <c r="F1" s="559"/>
      <c r="G1" s="559"/>
      <c r="H1" s="559"/>
      <c r="I1" s="559"/>
      <c r="J1" s="559"/>
      <c r="K1" s="559"/>
      <c r="L1" s="559"/>
      <c r="M1" s="559"/>
      <c r="N1" s="559"/>
      <c r="O1" s="559"/>
    </row>
    <row r="2" spans="1:18" ht="72" customHeight="1">
      <c r="A2" s="14" t="s">
        <v>101</v>
      </c>
      <c r="B2" s="538"/>
      <c r="C2" s="539"/>
      <c r="D2" s="124"/>
      <c r="E2" s="253"/>
      <c r="F2" s="505" t="s">
        <v>710</v>
      </c>
      <c r="G2" s="505" t="s">
        <v>711</v>
      </c>
      <c r="H2" s="505" t="s">
        <v>712</v>
      </c>
      <c r="I2" s="505" t="s">
        <v>713</v>
      </c>
      <c r="J2" s="505" t="s">
        <v>714</v>
      </c>
      <c r="K2" s="505" t="s">
        <v>715</v>
      </c>
      <c r="L2" s="505" t="s">
        <v>716</v>
      </c>
      <c r="M2" s="505" t="s">
        <v>717</v>
      </c>
      <c r="N2" s="505" t="s">
        <v>718</v>
      </c>
      <c r="O2" s="505" t="s">
        <v>719</v>
      </c>
      <c r="P2" s="248"/>
      <c r="Q2" s="248"/>
      <c r="R2" s="248"/>
    </row>
    <row r="3" spans="1:18" ht="44.1" customHeight="1">
      <c r="A3" s="23">
        <v>2</v>
      </c>
      <c r="B3" s="540" t="s">
        <v>21</v>
      </c>
      <c r="C3" s="541"/>
      <c r="D3" s="590" t="s">
        <v>7</v>
      </c>
      <c r="E3" s="127" t="s">
        <v>112</v>
      </c>
      <c r="F3" s="489" t="s">
        <v>502</v>
      </c>
      <c r="G3" s="489" t="s">
        <v>503</v>
      </c>
      <c r="H3" s="489" t="s">
        <v>504</v>
      </c>
      <c r="I3" s="489" t="s">
        <v>505</v>
      </c>
      <c r="J3" s="489" t="s">
        <v>506</v>
      </c>
      <c r="K3" s="489" t="s">
        <v>507</v>
      </c>
      <c r="L3" s="489" t="s">
        <v>508</v>
      </c>
      <c r="M3" s="489" t="s">
        <v>502</v>
      </c>
      <c r="N3" s="489" t="s">
        <v>505</v>
      </c>
      <c r="O3" s="489" t="s">
        <v>115</v>
      </c>
      <c r="P3" s="248"/>
      <c r="Q3" s="248"/>
      <c r="R3" s="248"/>
    </row>
    <row r="4" spans="1:18" ht="78.75">
      <c r="A4" s="23">
        <v>3</v>
      </c>
      <c r="B4" s="545" t="s">
        <v>36</v>
      </c>
      <c r="C4" s="546"/>
      <c r="D4" s="591"/>
      <c r="E4" s="127" t="s">
        <v>37</v>
      </c>
      <c r="F4" s="490" t="s">
        <v>323</v>
      </c>
      <c r="G4" s="489"/>
      <c r="H4" s="490" t="s">
        <v>509</v>
      </c>
      <c r="I4" s="490" t="s">
        <v>510</v>
      </c>
      <c r="J4" s="489" t="s">
        <v>511</v>
      </c>
      <c r="K4" s="490" t="s">
        <v>512</v>
      </c>
      <c r="L4" s="490" t="s">
        <v>513</v>
      </c>
      <c r="M4" s="489" t="s">
        <v>514</v>
      </c>
      <c r="N4" s="490" t="s">
        <v>323</v>
      </c>
      <c r="O4" s="489" t="s">
        <v>515</v>
      </c>
      <c r="P4" s="248"/>
      <c r="Q4" s="248"/>
      <c r="R4" s="248"/>
    </row>
    <row r="5" spans="1:18" ht="141.75">
      <c r="A5" s="23">
        <v>4</v>
      </c>
      <c r="B5" s="545" t="s">
        <v>50</v>
      </c>
      <c r="C5" s="546"/>
      <c r="D5" s="591"/>
      <c r="E5" s="127" t="s">
        <v>51</v>
      </c>
      <c r="F5" s="489" t="s">
        <v>516</v>
      </c>
      <c r="G5" s="489" t="s">
        <v>517</v>
      </c>
      <c r="H5" s="489" t="s">
        <v>518</v>
      </c>
      <c r="I5" s="489" t="s">
        <v>519</v>
      </c>
      <c r="J5" s="489" t="s">
        <v>520</v>
      </c>
      <c r="K5" s="489" t="s">
        <v>521</v>
      </c>
      <c r="L5" s="489" t="s">
        <v>522</v>
      </c>
      <c r="M5" s="489" t="s">
        <v>523</v>
      </c>
      <c r="N5" s="489" t="s">
        <v>524</v>
      </c>
      <c r="O5" s="489" t="s">
        <v>525</v>
      </c>
      <c r="P5" s="248"/>
      <c r="Q5" s="248"/>
      <c r="R5" s="248"/>
    </row>
    <row r="6" spans="1:18" ht="287.10000000000002" customHeight="1">
      <c r="A6" s="23">
        <v>5</v>
      </c>
      <c r="B6" s="540" t="s">
        <v>63</v>
      </c>
      <c r="C6" s="541"/>
      <c r="D6" s="592"/>
      <c r="E6" s="127" t="s">
        <v>64</v>
      </c>
      <c r="F6" s="489" t="s">
        <v>526</v>
      </c>
      <c r="G6" s="489" t="s">
        <v>527</v>
      </c>
      <c r="H6" s="489" t="s">
        <v>528</v>
      </c>
      <c r="I6" s="489" t="s">
        <v>529</v>
      </c>
      <c r="J6" s="489" t="s">
        <v>530</v>
      </c>
      <c r="K6" s="489" t="s">
        <v>531</v>
      </c>
      <c r="L6" s="489" t="s">
        <v>532</v>
      </c>
      <c r="M6" s="489" t="s">
        <v>533</v>
      </c>
      <c r="N6" s="489" t="s">
        <v>534</v>
      </c>
      <c r="O6" s="489" t="s">
        <v>535</v>
      </c>
      <c r="P6" s="248"/>
      <c r="Q6" s="248"/>
      <c r="R6" s="248"/>
    </row>
    <row r="7" spans="1:18" s="57" customFormat="1" ht="45" customHeight="1">
      <c r="A7" s="39">
        <v>6</v>
      </c>
      <c r="B7" s="582" t="s">
        <v>79</v>
      </c>
      <c r="C7" s="583"/>
      <c r="D7" s="583"/>
      <c r="E7" s="584"/>
      <c r="F7" s="250">
        <v>5</v>
      </c>
      <c r="G7" s="393">
        <v>5</v>
      </c>
      <c r="H7" s="393">
        <v>5</v>
      </c>
      <c r="I7" s="393">
        <v>4</v>
      </c>
      <c r="J7" s="250">
        <v>3</v>
      </c>
      <c r="K7" s="393">
        <v>3</v>
      </c>
      <c r="L7" s="393">
        <v>4</v>
      </c>
      <c r="M7" s="250">
        <v>4</v>
      </c>
      <c r="N7" s="393">
        <v>4</v>
      </c>
      <c r="O7" s="393">
        <v>2</v>
      </c>
      <c r="P7" s="251"/>
      <c r="Q7" s="251"/>
      <c r="R7" s="251"/>
    </row>
    <row r="8" spans="1:18" ht="45" customHeight="1">
      <c r="A8" s="39">
        <v>7</v>
      </c>
      <c r="B8" s="582" t="s">
        <v>81</v>
      </c>
      <c r="C8" s="583"/>
      <c r="D8" s="583"/>
      <c r="E8" s="584"/>
      <c r="F8" s="250">
        <v>5</v>
      </c>
      <c r="G8" s="250">
        <v>5</v>
      </c>
      <c r="H8" s="393">
        <v>5</v>
      </c>
      <c r="I8" s="393">
        <v>5</v>
      </c>
      <c r="J8" s="250">
        <v>4</v>
      </c>
      <c r="K8" s="393">
        <v>5</v>
      </c>
      <c r="L8" s="393">
        <v>5</v>
      </c>
      <c r="M8" s="250">
        <v>1</v>
      </c>
      <c r="N8" s="393">
        <v>3</v>
      </c>
      <c r="O8" s="393">
        <v>2</v>
      </c>
      <c r="P8" s="252"/>
      <c r="Q8" s="252"/>
      <c r="R8" s="252"/>
    </row>
    <row r="9" spans="1:18" ht="45" customHeight="1">
      <c r="A9" s="39">
        <v>8</v>
      </c>
      <c r="B9" s="582" t="s">
        <v>83</v>
      </c>
      <c r="C9" s="583"/>
      <c r="D9" s="583"/>
      <c r="E9" s="584"/>
      <c r="F9" s="250">
        <v>5</v>
      </c>
      <c r="G9" s="250">
        <v>5</v>
      </c>
      <c r="H9" s="250">
        <v>5</v>
      </c>
      <c r="I9" s="250">
        <v>5</v>
      </c>
      <c r="J9" s="394">
        <v>5</v>
      </c>
      <c r="K9" s="250">
        <v>5</v>
      </c>
      <c r="L9" s="250">
        <v>5</v>
      </c>
      <c r="M9" s="250">
        <v>5</v>
      </c>
      <c r="N9" s="250">
        <v>5</v>
      </c>
      <c r="O9" s="250">
        <v>3</v>
      </c>
    </row>
    <row r="10" spans="1:18" ht="45" customHeight="1">
      <c r="A10" s="39">
        <v>9</v>
      </c>
      <c r="B10" s="582" t="s">
        <v>85</v>
      </c>
      <c r="C10" s="583"/>
      <c r="D10" s="583"/>
      <c r="E10" s="584"/>
      <c r="F10" s="250">
        <v>5</v>
      </c>
      <c r="G10" s="250">
        <v>4</v>
      </c>
      <c r="H10" s="250">
        <v>5</v>
      </c>
      <c r="I10" s="250">
        <v>5</v>
      </c>
      <c r="J10" s="250">
        <v>4</v>
      </c>
      <c r="K10" s="250">
        <v>5</v>
      </c>
      <c r="L10" s="250">
        <v>4</v>
      </c>
      <c r="M10" s="250">
        <v>5</v>
      </c>
      <c r="N10" s="250">
        <v>4</v>
      </c>
      <c r="O10" s="250">
        <v>2</v>
      </c>
    </row>
    <row r="11" spans="1:18" ht="45" customHeight="1">
      <c r="A11" s="39">
        <v>10</v>
      </c>
      <c r="B11" s="576" t="s">
        <v>87</v>
      </c>
      <c r="C11" s="577"/>
      <c r="D11" s="577"/>
      <c r="E11" s="578"/>
      <c r="F11" s="250">
        <v>5</v>
      </c>
      <c r="G11" s="393">
        <v>5</v>
      </c>
      <c r="H11" s="393">
        <v>5</v>
      </c>
      <c r="I11" s="393">
        <v>3</v>
      </c>
      <c r="J11" s="250">
        <v>4</v>
      </c>
      <c r="K11" s="393">
        <v>5</v>
      </c>
      <c r="L11" s="393">
        <v>5</v>
      </c>
      <c r="M11" s="250">
        <v>2</v>
      </c>
      <c r="N11" s="393">
        <v>4</v>
      </c>
      <c r="O11" s="393">
        <v>4</v>
      </c>
    </row>
    <row r="12" spans="1:18" ht="45" customHeight="1">
      <c r="A12" s="39"/>
      <c r="B12" s="579"/>
      <c r="C12" s="580"/>
      <c r="D12" s="580"/>
      <c r="E12" s="581"/>
      <c r="F12" s="250">
        <v>5</v>
      </c>
      <c r="G12" s="393">
        <v>4</v>
      </c>
      <c r="H12" s="393">
        <v>3</v>
      </c>
      <c r="I12" s="393">
        <v>4</v>
      </c>
      <c r="J12" s="250">
        <v>4</v>
      </c>
      <c r="K12" s="393">
        <v>5</v>
      </c>
      <c r="L12" s="393">
        <v>5</v>
      </c>
      <c r="M12" s="250">
        <v>4</v>
      </c>
      <c r="N12" s="393">
        <v>4</v>
      </c>
      <c r="O12" s="393">
        <v>4</v>
      </c>
    </row>
    <row r="13" spans="1:18" ht="45" customHeight="1">
      <c r="A13" s="530">
        <v>11</v>
      </c>
      <c r="B13" s="593" t="s">
        <v>90</v>
      </c>
      <c r="C13" s="594"/>
      <c r="D13" s="594"/>
      <c r="E13" s="595"/>
      <c r="F13" s="393">
        <v>3</v>
      </c>
      <c r="G13" s="393">
        <v>3</v>
      </c>
      <c r="H13" s="393">
        <v>3</v>
      </c>
      <c r="I13" s="393">
        <v>4</v>
      </c>
      <c r="J13" s="250">
        <v>2</v>
      </c>
      <c r="K13" s="393">
        <v>1</v>
      </c>
      <c r="L13" s="393">
        <v>1</v>
      </c>
      <c r="M13" s="393">
        <v>3</v>
      </c>
      <c r="N13" s="393">
        <v>1</v>
      </c>
      <c r="O13" s="393">
        <v>1</v>
      </c>
    </row>
    <row r="14" spans="1:18" ht="45" customHeight="1">
      <c r="A14" s="531"/>
      <c r="B14" s="596"/>
      <c r="C14" s="597"/>
      <c r="D14" s="597"/>
      <c r="E14" s="598"/>
      <c r="F14" s="393">
        <v>5</v>
      </c>
      <c r="G14" s="393">
        <v>5</v>
      </c>
      <c r="H14" s="393">
        <v>3</v>
      </c>
      <c r="I14" s="393">
        <v>3</v>
      </c>
      <c r="J14" s="393">
        <v>2</v>
      </c>
      <c r="K14" s="393">
        <v>1</v>
      </c>
      <c r="L14" s="393">
        <v>1</v>
      </c>
      <c r="M14" s="393">
        <v>2</v>
      </c>
      <c r="N14" s="393">
        <v>1</v>
      </c>
      <c r="O14" s="393">
        <v>1</v>
      </c>
    </row>
    <row r="15" spans="1:18" ht="45" customHeight="1" thickBot="1">
      <c r="A15" s="599"/>
      <c r="B15" s="596"/>
      <c r="C15" s="597"/>
      <c r="D15" s="597"/>
      <c r="E15" s="598"/>
      <c r="F15" s="395">
        <v>4</v>
      </c>
      <c r="G15" s="395">
        <v>4</v>
      </c>
      <c r="H15" s="395">
        <v>4</v>
      </c>
      <c r="I15" s="395">
        <v>3</v>
      </c>
      <c r="J15" s="395">
        <v>3</v>
      </c>
      <c r="K15" s="395">
        <v>1</v>
      </c>
      <c r="L15" s="395">
        <v>1</v>
      </c>
      <c r="M15" s="395">
        <v>3</v>
      </c>
      <c r="N15" s="395">
        <v>1</v>
      </c>
      <c r="O15" s="395">
        <v>1</v>
      </c>
    </row>
    <row r="16" spans="1:18" ht="45" customHeight="1">
      <c r="A16" s="254"/>
      <c r="B16" s="585" t="s">
        <v>698</v>
      </c>
      <c r="C16" s="586"/>
      <c r="D16" s="586"/>
      <c r="E16" s="587"/>
      <c r="F16" s="345">
        <f t="shared" ref="F16:O16" si="0">SUM(F7:F15)</f>
        <v>42</v>
      </c>
      <c r="G16" s="345">
        <f t="shared" si="0"/>
        <v>40</v>
      </c>
      <c r="H16" s="345">
        <f t="shared" si="0"/>
        <v>38</v>
      </c>
      <c r="I16" s="345">
        <f t="shared" si="0"/>
        <v>36</v>
      </c>
      <c r="J16" s="345">
        <f t="shared" si="0"/>
        <v>31</v>
      </c>
      <c r="K16" s="345">
        <f t="shared" si="0"/>
        <v>31</v>
      </c>
      <c r="L16" s="345">
        <f t="shared" si="0"/>
        <v>31</v>
      </c>
      <c r="M16" s="345">
        <f t="shared" si="0"/>
        <v>29</v>
      </c>
      <c r="N16" s="345">
        <f t="shared" si="0"/>
        <v>27</v>
      </c>
      <c r="O16" s="346">
        <f t="shared" si="0"/>
        <v>20</v>
      </c>
    </row>
    <row r="17" spans="1:15" s="375" customFormat="1" ht="45" customHeight="1" thickBot="1">
      <c r="A17" s="396"/>
      <c r="B17" s="588" t="s">
        <v>286</v>
      </c>
      <c r="C17" s="589"/>
      <c r="D17" s="589"/>
      <c r="E17" s="589"/>
      <c r="F17" s="397">
        <v>1</v>
      </c>
      <c r="G17" s="397">
        <v>2</v>
      </c>
      <c r="H17" s="397">
        <v>3</v>
      </c>
      <c r="I17" s="397">
        <v>4</v>
      </c>
      <c r="J17" s="397">
        <v>5</v>
      </c>
      <c r="K17" s="397">
        <v>6</v>
      </c>
      <c r="L17" s="397">
        <v>7</v>
      </c>
      <c r="M17" s="397">
        <v>8</v>
      </c>
      <c r="N17" s="397">
        <v>9</v>
      </c>
      <c r="O17" s="398">
        <v>10</v>
      </c>
    </row>
    <row r="18" spans="1:15" ht="15.75" thickTop="1"/>
  </sheetData>
  <mergeCells count="16">
    <mergeCell ref="A1:O1"/>
    <mergeCell ref="B11:E12"/>
    <mergeCell ref="B7:E7"/>
    <mergeCell ref="B16:E16"/>
    <mergeCell ref="B17:E17"/>
    <mergeCell ref="B2:C2"/>
    <mergeCell ref="B3:C3"/>
    <mergeCell ref="D3:D6"/>
    <mergeCell ref="B4:C4"/>
    <mergeCell ref="B5:C5"/>
    <mergeCell ref="B6:C6"/>
    <mergeCell ref="B8:E8"/>
    <mergeCell ref="B9:E9"/>
    <mergeCell ref="B10:E10"/>
    <mergeCell ref="B13:E15"/>
    <mergeCell ref="A13:A15"/>
  </mergeCells>
  <printOptions horizontalCentered="1"/>
  <pageMargins left="0" right="0" top="0.5" bottom="0.5" header="0.3" footer="0.3"/>
  <pageSetup paperSize="3" scale="59"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0572314-4400-4c30-b6be-af21dc0ec631">YSSN3WUNHHSM-535129369-8227</_dlc_DocId>
    <_dlc_DocIdUrl xmlns="b0572314-4400-4c30-b6be-af21dc0ec631">
      <Url>https://outside.vermont.gov/agency/ACCD/_layouts/15/DocIdRedir.aspx?ID=YSSN3WUNHHSM-535129369-8227</Url>
      <Description>YSSN3WUNHHSM-535129369-8227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DFE98C7071274EA709CFED0A4CB478" ma:contentTypeVersion="5" ma:contentTypeDescription="Create a new document." ma:contentTypeScope="" ma:versionID="d8953f2d5bb962b9f4db39e7e33f8526">
  <xsd:schema xmlns:xsd="http://www.w3.org/2001/XMLSchema" xmlns:xs="http://www.w3.org/2001/XMLSchema" xmlns:p="http://schemas.microsoft.com/office/2006/metadata/properties" xmlns:ns2="b0572314-4400-4c30-b6be-af21dc0ec631" targetNamespace="http://schemas.microsoft.com/office/2006/metadata/properties" ma:root="true" ma:fieldsID="e29a946d0ecb6f3c61238108a54cb28b" ns2:_="">
    <xsd:import namespace="b0572314-4400-4c30-b6be-af21dc0ec631"/>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72314-4400-4c30-b6be-af21dc0ec63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E3BBD2-8A96-4D5F-87DB-21AD90D1FD9F}">
  <ds:schemaRefs>
    <ds:schemaRef ds:uri="http://schemas.microsoft.com/sharepoint/v3/contenttype/forms"/>
  </ds:schemaRefs>
</ds:datastoreItem>
</file>

<file path=customXml/itemProps2.xml><?xml version="1.0" encoding="utf-8"?>
<ds:datastoreItem xmlns:ds="http://schemas.openxmlformats.org/officeDocument/2006/customXml" ds:itemID="{CF202041-BEED-4EFB-A18D-EE43753AEDD0}">
  <ds:schemaRefs>
    <ds:schemaRef ds:uri="http://schemas.microsoft.com/office/2006/metadata/properties"/>
    <ds:schemaRef ds:uri="http://schemas.microsoft.com/office/infopath/2007/PartnerControls"/>
    <ds:schemaRef ds:uri="e5825c54-be7d-4c34-98f1-6aeaed756bf2"/>
    <ds:schemaRef ds:uri="3d456de3-ba9f-43e6-970f-38be98313e9d"/>
    <ds:schemaRef ds:uri="http://schemas.microsoft.com/sharepoint/v3"/>
    <ds:schemaRef ds:uri="e7d45f30-d626-44bd-9925-125276b1c5ba"/>
    <ds:schemaRef ds:uri="c81fa7bb-3214-4ae7-8fa9-6cc6a56edb83"/>
    <ds:schemaRef ds:uri="e3bc93da-2182-4498-b528-a824f57a4b8b"/>
  </ds:schemaRefs>
</ds:datastoreItem>
</file>

<file path=customXml/itemProps3.xml><?xml version="1.0" encoding="utf-8"?>
<ds:datastoreItem xmlns:ds="http://schemas.openxmlformats.org/officeDocument/2006/customXml" ds:itemID="{E35144F2-1C4E-40A6-A82C-DEE6D3C2E029}"/>
</file>

<file path=customXml/itemProps4.xml><?xml version="1.0" encoding="utf-8"?>
<ds:datastoreItem xmlns:ds="http://schemas.openxmlformats.org/officeDocument/2006/customXml" ds:itemID="{67347D88-12FE-48B1-9A3B-A553A4D5D9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ACEDC</vt:lpstr>
      <vt:lpstr>BCRC</vt:lpstr>
      <vt:lpstr>BDCC</vt:lpstr>
      <vt:lpstr>CEDRR</vt:lpstr>
      <vt:lpstr>CVEDC</vt:lpstr>
      <vt:lpstr>FCIDC</vt:lpstr>
      <vt:lpstr>GBIC</vt:lpstr>
      <vt:lpstr>GMEDC</vt:lpstr>
      <vt:lpstr>LCIEDC</vt:lpstr>
      <vt:lpstr>LEDC</vt:lpstr>
      <vt:lpstr>NVDA</vt:lpstr>
      <vt:lpstr>SRDC</vt:lpstr>
      <vt:lpstr>ACEDC!Print_Area</vt:lpstr>
      <vt:lpstr>BCRC!Print_Area</vt:lpstr>
      <vt:lpstr>BDCC!Print_Area</vt:lpstr>
      <vt:lpstr>CEDRR!Print_Area</vt:lpstr>
      <vt:lpstr>CVEDC!Print_Area</vt:lpstr>
      <vt:lpstr>FCIDC!Print_Area</vt:lpstr>
      <vt:lpstr>GBIC!Print_Area</vt:lpstr>
      <vt:lpstr>GMEDC!Print_Area</vt:lpstr>
      <vt:lpstr>LCIEDC!Print_Area</vt:lpstr>
      <vt:lpstr>LEDC!Print_Area</vt:lpstr>
      <vt:lpstr>NVDA!Print_Area</vt:lpstr>
      <vt:lpstr>SRDC!Print_Area</vt:lpstr>
      <vt:lpstr>LCIEDC!Print_Titles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S Kenney</dc:creator>
  <cp:keywords/>
  <dc:description/>
  <cp:lastModifiedBy>Fred Kenney</cp:lastModifiedBy>
  <cp:revision/>
  <dcterms:created xsi:type="dcterms:W3CDTF">2023-01-16T15:52:32Z</dcterms:created>
  <dcterms:modified xsi:type="dcterms:W3CDTF">2023-03-29T16:16:38Z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0x010100CCDFE98C7071274EA709CFED0A4CB478</vt:lpwstr>
  </property>
  <property fmtid="{D5CDD505-2E9C-101B-9397-08002B2CF9AE}" pid="3" name="MediaServiceImageTags">
    <vt:lpwstr/>
  </property>
  <property fmtid="{D5CDD505-2E9C-101B-9397-08002B2CF9AE}" pid="4" name="_dlc_DocIdItemGuid">
    <vt:lpwstr>dc6bbea5-24d3-46a1-81d3-d1bb701a07ed</vt:lpwstr>
  </property>
</Properties>
</file>