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addisonedc.sharepoint.com/sites/ACEDCDocuments/Shared Documents/RPP/2026/"/>
    </mc:Choice>
  </mc:AlternateContent>
  <xr:revisionPtr revIDLastSave="0" documentId="8_{69455169-96A6-4E5C-B5DD-78E5932F41CE}" xr6:coauthVersionLast="47" xr6:coauthVersionMax="47" xr10:uidLastSave="{00000000-0000-0000-0000-000000000000}"/>
  <bookViews>
    <workbookView xWindow="-120" yWindow="-120" windowWidth="29040" windowHeight="15720" tabRatio="612" firstSheet="5" activeTab="5" xr2:uid="{7D6FD8A6-DE1A-4D19-905A-647819BD1F3E}"/>
  </bookViews>
  <sheets>
    <sheet name="ACEDC" sheetId="1" r:id="rId1"/>
    <sheet name="BCRC" sheetId="2" r:id="rId2"/>
    <sheet name="BDCC" sheetId="3" r:id="rId3"/>
    <sheet name="CEDRR" sheetId="4" r:id="rId4"/>
    <sheet name="CVEDC" sheetId="5" r:id="rId5"/>
    <sheet name="FCIDC" sheetId="6" r:id="rId6"/>
    <sheet name="GBIC" sheetId="7" r:id="rId7"/>
    <sheet name="GMEDC" sheetId="8" r:id="rId8"/>
    <sheet name="LCIEDC" sheetId="10" r:id="rId9"/>
    <sheet name="LEDC" sheetId="11" r:id="rId10"/>
    <sheet name="NVDA-Caledonia" sheetId="13" r:id="rId11"/>
    <sheet name="NVDA-Orleans" sheetId="15" r:id="rId12"/>
    <sheet name="NVDA-Essex" sheetId="16" r:id="rId13"/>
    <sheet name="SRDC" sheetId="12" r:id="rId14"/>
    <sheet name="STATEWIDE" sheetId="14" r:id="rId15"/>
  </sheets>
  <definedNames>
    <definedName name="_xlnm.Print_Area" localSheetId="0">ACEDC!#REF!</definedName>
    <definedName name="_xlnm.Print_Area" localSheetId="13">SRDC!#REF!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4" l="1"/>
  <c r="M13" i="8"/>
  <c r="K13" i="8"/>
  <c r="J13" i="8"/>
  <c r="I13" i="8"/>
  <c r="H13" i="8"/>
  <c r="G13" i="8"/>
  <c r="F13" i="8"/>
  <c r="E13" i="8"/>
  <c r="D13" i="8"/>
  <c r="C13" i="8"/>
  <c r="B13" i="8"/>
  <c r="K14" i="1"/>
  <c r="J14" i="1"/>
  <c r="I14" i="1"/>
  <c r="H14" i="1"/>
  <c r="G14" i="1"/>
  <c r="F14" i="1"/>
  <c r="E14" i="1"/>
  <c r="D14" i="1"/>
  <c r="C14" i="1"/>
  <c r="B14" i="1"/>
  <c r="J13" i="10"/>
  <c r="I13" i="10"/>
  <c r="H13" i="10"/>
  <c r="G13" i="10"/>
  <c r="F13" i="10"/>
  <c r="E13" i="10"/>
  <c r="D13" i="10"/>
  <c r="C13" i="10"/>
  <c r="B13" i="10"/>
  <c r="L13" i="12"/>
  <c r="K13" i="12"/>
  <c r="J13" i="12"/>
  <c r="I13" i="12"/>
  <c r="H13" i="12"/>
  <c r="G13" i="12"/>
  <c r="F13" i="12"/>
  <c r="E13" i="12"/>
  <c r="D13" i="12"/>
  <c r="C13" i="12"/>
  <c r="D13" i="14"/>
  <c r="C13" i="14"/>
  <c r="L13" i="16"/>
  <c r="K13" i="16"/>
  <c r="J13" i="16"/>
  <c r="I13" i="16"/>
  <c r="H13" i="16"/>
  <c r="G13" i="16"/>
  <c r="F13" i="16"/>
  <c r="E13" i="16"/>
  <c r="D13" i="16"/>
  <c r="C13" i="16"/>
  <c r="L13" i="15"/>
  <c r="K13" i="15"/>
  <c r="J13" i="15"/>
  <c r="I13" i="15"/>
  <c r="H13" i="15"/>
  <c r="G13" i="15"/>
  <c r="F13" i="15"/>
  <c r="E13" i="15"/>
  <c r="D13" i="15"/>
  <c r="C13" i="15"/>
  <c r="L13" i="13"/>
  <c r="K13" i="13"/>
  <c r="J13" i="13"/>
  <c r="I13" i="13"/>
  <c r="H13" i="13"/>
  <c r="G13" i="13"/>
  <c r="F13" i="13"/>
  <c r="E13" i="13"/>
  <c r="D13" i="13"/>
  <c r="C13" i="13"/>
  <c r="L16" i="11" l="1"/>
  <c r="K16" i="11"/>
  <c r="J16" i="11"/>
  <c r="I16" i="11"/>
  <c r="H16" i="11"/>
  <c r="G16" i="11"/>
  <c r="F16" i="11"/>
  <c r="E16" i="11"/>
  <c r="D16" i="11"/>
  <c r="C16" i="11"/>
  <c r="K13" i="5" l="1"/>
  <c r="J13" i="5"/>
  <c r="I13" i="5"/>
  <c r="H13" i="5"/>
  <c r="G13" i="5"/>
  <c r="F13" i="5"/>
  <c r="E13" i="5"/>
  <c r="D13" i="5"/>
  <c r="C13" i="5"/>
  <c r="B13" i="5"/>
  <c r="L13" i="4" l="1"/>
  <c r="K13" i="4"/>
  <c r="J13" i="4"/>
  <c r="I13" i="4"/>
  <c r="H13" i="4"/>
  <c r="G13" i="4"/>
  <c r="F13" i="4"/>
  <c r="E13" i="4"/>
  <c r="D13" i="4"/>
  <c r="C13" i="4"/>
  <c r="L13" i="3" l="1"/>
  <c r="L14" i="3" s="1"/>
  <c r="K13" i="3"/>
  <c r="K14" i="3" s="1"/>
  <c r="J13" i="3"/>
  <c r="J14" i="3" s="1"/>
  <c r="I13" i="3"/>
  <c r="I14" i="3" s="1"/>
  <c r="H13" i="3"/>
  <c r="G13" i="3"/>
  <c r="F13" i="3"/>
  <c r="F14" i="3" s="1"/>
  <c r="E13" i="3"/>
  <c r="E14" i="3" s="1"/>
  <c r="D13" i="3"/>
  <c r="D14" i="3" s="1"/>
  <c r="C13" i="3"/>
  <c r="G14" i="3" s="1"/>
  <c r="H14" i="3" l="1"/>
  <c r="C14" i="3"/>
</calcChain>
</file>

<file path=xl/sharedStrings.xml><?xml version="1.0" encoding="utf-8"?>
<sst xmlns="http://schemas.openxmlformats.org/spreadsheetml/2006/main" count="1009" uniqueCount="680">
  <si>
    <t>Addison County (ACEDC) RPP List - 2026</t>
  </si>
  <si>
    <t>Project name:</t>
  </si>
  <si>
    <t>Vergennes North</t>
  </si>
  <si>
    <t>Addison County CUD Universal Broadband</t>
  </si>
  <si>
    <t>Town of Bristol Water Project</t>
  </si>
  <si>
    <t>Middlebury Wastewater Treatment Facility Upgrade</t>
  </si>
  <si>
    <t>Middlebury Well Source Redundancy Project</t>
  </si>
  <si>
    <t>Industrial Park Water Redundancy Improvements</t>
  </si>
  <si>
    <t>All Access Project at the Vergennes Opera House</t>
  </si>
  <si>
    <t>Monkton Café, General Store and Rental Apartment</t>
  </si>
  <si>
    <t>Middlebury Skatepark Project</t>
  </si>
  <si>
    <t>Orwell General Store</t>
  </si>
  <si>
    <t xml:space="preserve">Type of Project: </t>
  </si>
  <si>
    <t>Infrastructure: Water, wastewater, broadband, transportation, public facilitiy
General Development: Residential</t>
  </si>
  <si>
    <t>Infrastructure: Broadband</t>
  </si>
  <si>
    <t>Infrastructure: Water</t>
  </si>
  <si>
    <t>Other</t>
  </si>
  <si>
    <t>Other: Accessibility</t>
  </si>
  <si>
    <t>General Development: Mixed/Business Development</t>
  </si>
  <si>
    <t>Infrastructure: Public Facility</t>
  </si>
  <si>
    <t>General Development: Commercial/Business Development</t>
  </si>
  <si>
    <t xml:space="preserve">Project Sponsor: </t>
  </si>
  <si>
    <t>Vergennes Housing Partners, LLC
25 Armory Lane
Vergennes, VT 05491
72 Munsill Ave, Bristol, VT 05443 
(802)453-5920
kevin@bristolworks.org</t>
  </si>
  <si>
    <t xml:space="preserve">Addison County Communications Union District dba Maple Broadband
PO Box 530 Middlebury VT 05753                               
802-377-3713; info@maplebroadband.net
https://www.maplebroadband.net/                     </t>
  </si>
  <si>
    <t xml:space="preserve">Town of Bristol
PO Box 249
Bristol, VT 05443
(802)453-2410; townadmin@bristolvt.org
</t>
  </si>
  <si>
    <t xml:space="preserve">Town of Middlebury
77 Main Street
Middlebury, Vermont 05753
802-388-8100; townmanager@townofmiddlebury.org
</t>
  </si>
  <si>
    <t>Friends of the Vergennes Opera House (FVOH)
PO Box 88
Vergennes, VT 05491
802-877-6737; info@vergennesoperahouse.org
https://www.vergennesoperahouse.org/</t>
  </si>
  <si>
    <t>Bendrienne LLC
90 Lookout Lane
North Ferrisburgh, VT 05473
(802)373-7181; adrienneraphael@gmail.com</t>
  </si>
  <si>
    <t xml:space="preserve">Middlebury Skatepark Project
PO Box 41
Middlebury, VT 05753
802-989-3780; middleburyskatepark@gmail.com
</t>
  </si>
  <si>
    <t xml:space="preserve">Orwell Store Community Trust, Inc.
PO Box 81
Orwell, VT 05760 
(802)-352-0447; joe@andrianolaw.com </t>
  </si>
  <si>
    <t>Project Principals:</t>
  </si>
  <si>
    <t xml:space="preserve">Peter Kahn, Managing Partner
Vergennes Housing Partners LLC
250 Palmer Lane, Charlotte, VT 05445
(802)734-8124
peterskahn@live.com
Christopher Lapierre, Partner
Vergennes Housing Partners, LLC
PO Box 247 Vergennes, VT 05491
(802)343-6415
topper_6@hotmail.com
</t>
  </si>
  <si>
    <t xml:space="preserve">Ellie de Villiers, Executive Director
Maple Broadband
PO Box 530
Middlebury, VT 05753
(802) 377-3721
ellie@maplebroadband.net
</t>
  </si>
  <si>
    <t>Greg Faust, Town Administrator
Town of Bristol
PO Box 249
Bristol, VT 05443
(802)453-2410 ext. 1
townadmin@bristolvt.org</t>
  </si>
  <si>
    <t>Emmalee Cherington, Director of Engineering
Town of Middlebury
77 Main Street
Middlebury, Vermont 05753
(802) 388-4045
echerington@townofmiddlebury.org</t>
  </si>
  <si>
    <t xml:space="preserve">Susan Schaefer, Board of Directors/Treasurer
Friend of Vergennes Opera House
PO Box 88
Vergennes, VT 05491 
973-727-9482
sus.schaefer@me.com
Gerianne Smart, Board of Directors/President
Friends of Vergennes Opera House
PO Box 88
Vergennes, VT 05491
802-777-7610
getsmartvt@gmail.com
</t>
  </si>
  <si>
    <t>Adrienne Raphael, Principal
Bendrienne LLC
90 Lookout Lane
North Ferrisburgh, VT 05473
(802)373-7181
adrienneraphael@gmail.com</t>
  </si>
  <si>
    <t>Ethan Murphy, President
Middlebury Skatepark Project (non-profit)
22 Lower Plains Rd
Middlebury, VT 05753 
802-989-3780
ebormurphy@hotmail.com
Emmalee Cherington, Director of Engineering
Town of Middlebury
77 Main Street
Middlebury, VT 05753
(802) 458-8013
echerington@townofmiddlebury.org</t>
  </si>
  <si>
    <t xml:space="preserve">Joseph Andriano, President
Orwell Store Community Trust, Inc.
485 Main St. 
Orwell, VT 05760
(802)-352-0447
joe@andrianolaw.com
Peter Root, Secretary
Orwell Store Community Trust, Inc.
48 Church St.
Orwell, VT, 05760
413-210-7588
proot66@gmail.com  
</t>
  </si>
  <si>
    <t>Project Description:</t>
  </si>
  <si>
    <t xml:space="preserve">Vergennes North will be a new 74-unit housing development specifically targeting residents of middle income.  </t>
  </si>
  <si>
    <t>Maple Broadband is working to ensure that every on-grid address within the communications union district has access to high-speed broadband.</t>
  </si>
  <si>
    <t>Bristol will replace its entire municipal water system, including mains, service lines, and supporting 
infrastructure, to eliminate system failures and secure long-term reliability.</t>
  </si>
  <si>
    <t>This project upgrades the Middlebury Wastewater Treatment Facility and Main Pump Station to modernize obsolete infrastructure, reduce environmental impacts, and increase energy efficiency.</t>
  </si>
  <si>
    <t>The goal of this project is to develop a new municipal supply to support the growing demands of the Town. The project will site the additional source, complete the engineering and construct the additional source.</t>
  </si>
  <si>
    <t xml:space="preserve">The goal of this project is to make improvements to the water distribution network on Exchange Street to increase reliability and provide redundancy for maintenance. </t>
  </si>
  <si>
    <t>ADA accessibility improvements to the Vergennes Opera House/City Hall.</t>
  </si>
  <si>
    <t xml:space="preserve">This project includes renovating a historic garage into an apartment, and a cafe and general store.  This will require renovation costs, and start up expenses for the general store and cafe. </t>
  </si>
  <si>
    <t xml:space="preserve">The Middlebury Skatepark Project and The Town of Middlebury are working together to bring a contemporary concrete skatepark to Recreation Park in downtown Middlebury. </t>
  </si>
  <si>
    <t xml:space="preserve">The Orwell Store Community Trust will acquire and rehabilitate the former Buxton’s Store building at 499 Main Street to restore a year-round general store and 
café in Orwell Village. </t>
  </si>
  <si>
    <t xml:space="preserve">PROJECT PURPOSE AND BENEFITS: </t>
  </si>
  <si>
    <t xml:space="preserve">PROJECT TIMELINE, MILESTONES, AND STATUS: </t>
  </si>
  <si>
    <t xml:space="preserve">PROJECT PRINCIPAL EXPERIENCE: </t>
  </si>
  <si>
    <t xml:space="preserve">PROJECT SUPPORT AND REGIONAL NEED:  </t>
  </si>
  <si>
    <t xml:space="preserve">PROJECT COST, IDENTIFIED AND COMMITED FUNDS/FINANCING, AND FUNDING GAP: </t>
  </si>
  <si>
    <t xml:space="preserve">JOB CREATION: </t>
  </si>
  <si>
    <t xml:space="preserve">Score </t>
  </si>
  <si>
    <t>Prioritization</t>
  </si>
  <si>
    <t>Bennington County (BCRC) RPP List - 2026</t>
  </si>
  <si>
    <t xml:space="preserve">Title of Project: </t>
  </si>
  <si>
    <t>The Orchards, A New Luxury Resort and Spa</t>
  </si>
  <si>
    <t>SVMC Hoyt-Hunter Center for Oncology Care</t>
  </si>
  <si>
    <t>Monument Place</t>
  </si>
  <si>
    <t>Benn High Redevelopment</t>
  </si>
  <si>
    <t>Raptor Lane Housing Development</t>
  </si>
  <si>
    <t>Putnam Block Phase II</t>
  </si>
  <si>
    <t>SVAC Expansion</t>
  </si>
  <si>
    <t>Arlington Common Fitness Center</t>
  </si>
  <si>
    <t>Pownal Valley Fire Department Center Station Building Project</t>
  </si>
  <si>
    <t>Wilson House Accessibility Completion Project</t>
  </si>
  <si>
    <t>Site/Facility Development for Specific Business</t>
  </si>
  <si>
    <t>General Development: Mixed</t>
  </si>
  <si>
    <t>General Development: Housing</t>
  </si>
  <si>
    <t>Michael Cohen, michael@awre.net</t>
  </si>
  <si>
    <t>James Trimarchi, SVHC, Bennington james.trimarchi@svhealthcare.org</t>
  </si>
  <si>
    <t>Michael Drake, Monument Place LLC, Montpelier VT  md@monumentplacevt.com</t>
  </si>
  <si>
    <t>Zak Hale, Hale Resources, Bennington VT zak@haleresources.com</t>
  </si>
  <si>
    <t>Rob Gaiotti, townmanager@gmail.com</t>
  </si>
  <si>
    <t>Megan Suhadolc, M&amp;S Development, Brattleboro msuhadolc@msdevelopmentllc.com</t>
  </si>
  <si>
    <t>Giovanna Urist, gurist@gmail.com</t>
  </si>
  <si>
    <t>Bebe Bullock, bbullock@berkshireschool.org</t>
  </si>
  <si>
    <t>Tara Parks, Town of Pownal, executive.assistant@townofpownal.org</t>
  </si>
  <si>
    <t>Mike Hemmer
fmhemmer@gmail.com</t>
  </si>
  <si>
    <t>Alfred Weissman Real Estate LLC, 440 Mamaroneck Ave ~ Suite 514
Harrison, NY 10528</t>
  </si>
  <si>
    <t>Southwestern Vermont Health Care, 100 Hospital Dr, Bennington VT 05201</t>
  </si>
  <si>
    <t>Michael Drake, 147 Main Street, Montpelier, VT 05602</t>
  </si>
  <si>
    <t>Hale Resources, LLC, 650 Main Street, Bennington, Vermont 05201</t>
  </si>
  <si>
    <t>Rob Gaiotti, Town of Dorset, 200 Raptor Lane, Dorset, Vermont 05251</t>
  </si>
  <si>
    <t>Skye Morse, Putnam Community Health LLC, 95 Main Street, PO Box 1586, Brattleboro, Vermont 05302</t>
  </si>
  <si>
    <t>Amelia Wiggins, Southern Vermont Arts Center, 860 SVAC Drive / West Road, Manchester, Vermont 05254</t>
  </si>
  <si>
    <t>Bill Bullock, Arlington Arts and Enrichment Program, 3938 Route 7A, PO Box 965, Arlington, VT 05250.</t>
  </si>
  <si>
    <t>Town of Pownal on behalf of PVFD, 511 Center Street, Pownal, Vermont 05261</t>
  </si>
  <si>
    <t>Kim Norman, The Wilson House of East Dorset, 378 Village Street, P.O. Box 46, East Dorset, Vermont 05253</t>
  </si>
  <si>
    <t>Built in 1911 as the summer estate of Edward Everett, this magnificent hillside property encompasses over 371 acres with views of the Vermont countryside. Existing improvements include over 145,000 square feet of well maintained structures. The centerpiece is the 30,000 square foot Everett Mansion. This building will be restored to a reception lounge, wine cellar, a fine dining restaurant, spa and guestrooms. A 17,000 square foot event and activity space will be created from the former gymnasium. The hotel will offer indoor and outdoor recreation options in all seasons, a sporting club and a K9 Spa.</t>
  </si>
  <si>
    <t>Southwestern Vermont Medical Center (SVMC) will construct a new 17,900 sf cancer treatment center connected to the former facility on the main SVMC Bennington Campus. The current space, at 1,200 sf is undersized and insufficient to meet patient needs. The new facility is designed to improve patient and staff flow and will be connected to the existing linear accelerator with appropriate upgrades to the radiation oncology support spaces. The project will add twelve exam rooms and 16 multi-use infusion treatment spaces.</t>
  </si>
  <si>
    <t>A residential / commercial redevelopment of the former Energizer plant in downtown Bennington VT at Gage / Scott Streets, totaling 300k sq. ft. Featuring 140 residential units, extended stay housing for working professionals, commercial spaces, event spaces, and self-storage.</t>
  </si>
  <si>
    <t>A public-private initiative with an ambitious vision to transform the historic Bennington High School – a 100,000 sf structure listed on the National Register of Historic Places – into a blend of perpetually affordable housing, workforce housing, commercial space, and a community center.</t>
  </si>
  <si>
    <t> </t>
  </si>
  <si>
    <t>The project proposes to transform the once blighted Putnam Block into a vibrant, mixed-use downtown space with a health care facility and approximately 63 new housing units. Healthcare services through will be provided to a community with a deficiency in primary care medical services via a family medicine residency program offered by Southwestern Vermont Medical Center (SVMC) and Dartmouth Health (DH). Public infrastructure will be improved with the construction of parking, sidewalks, a bus shelter, and critical stormwater mitigation systems.</t>
  </si>
  <si>
    <t>The Southern Vermont Arts Center is building an addition onto its historic Yester House, which will be a premier destination to see world-class art in VT. The new building will showcase For the Love of Vermont–the Lyman Orton Collection, an amazing collection of Vermont art being gifted to SVAC. It will also feature a dynamic series of traveling exhibitions in a museum-quality gallery built to receive national art loans. The addition will help SVAC build new audiences and grow the local economy by attracting new tourism to Manchester as an artistic center.</t>
  </si>
  <si>
    <t>The Arlington Common Fitness Center Project focuses on one area of our two-acre campus (purchased in 2021 by the Arlington Arts and Enrichment Program from St. Mary Margaret’s Church) in the town village center. The Fitness Center will be renovated from an adapted parish hall to a proper fitness space with a studio and gym with the additional construction of two flexible-use indoor pickleball courts and a pickup basketball court. The Fitness Center's renovation will increase wellness offerings for seniors and expand local instructors' jobs.</t>
  </si>
  <si>
    <t>The Pownal Valley Fire Department Center Station Building Project will replace the current fire station building located in the village center, which has fallen into disrepair. Based on its age and its incompatibilities with the proposed OSHA changes related to square footage for training facilities, control zones, decontamination areas and storage requirements the replacement of this facility is crucial.</t>
  </si>
  <si>
    <t>This project will complete wheelchair access to dining areas, historic artifact displays, the side porch, and the parlor that was the birthplace of William Griffith Wilson (Bill W), the author of the 12 Steps of Alcoholics Anonymous. Prior work completed in 2023 included the construction of accessible bathrooms, a wheelchair lift, ramps, and expanded doorways.</t>
  </si>
  <si>
    <t>Windham County (BDCC) Priority Project List - 2026</t>
  </si>
  <si>
    <t>Project Name:</t>
  </si>
  <si>
    <t>Grace Cottage Family Health New Primary Care Clinic Building</t>
  </si>
  <si>
    <t>Rockingham Industrial Park Stormwater Planning, Design, and Implementation</t>
  </si>
  <si>
    <t>Route 9 Water &amp; Wastewater Infrastructure Expansion Project</t>
  </si>
  <si>
    <t>Bellows Falls Intermodal Transportation Center (BFITC) formerly BF Historic Train Station Purchase and Renovation</t>
  </si>
  <si>
    <t>South Londonderry Village Wastewater System - Phase II</t>
  </si>
  <si>
    <t>Green Island Project - Great Falls Food Hub</t>
  </si>
  <si>
    <t>Vernon Homes Greenhouse Project</t>
  </si>
  <si>
    <t>WheelPad L3C</t>
  </si>
  <si>
    <t>Brattleboro Technology and Industrial Park</t>
  </si>
  <si>
    <t>Renovation Project for the Old School Community Center</t>
  </si>
  <si>
    <t>Public Facility</t>
  </si>
  <si>
    <t>Stormwater Infrastructure mitigation measures</t>
  </si>
  <si>
    <t>Water/Wastewater</t>
  </si>
  <si>
    <t>Transportation</t>
  </si>
  <si>
    <t>Industrial</t>
  </si>
  <si>
    <t>C.J.</t>
  </si>
  <si>
    <t>Betsy</t>
  </si>
  <si>
    <t>Gretchen</t>
  </si>
  <si>
    <t>Gary</t>
  </si>
  <si>
    <t>Aileen</t>
  </si>
  <si>
    <t>Corby</t>
  </si>
  <si>
    <t>Julie</t>
  </si>
  <si>
    <t>Adam</t>
  </si>
  <si>
    <t>Meg</t>
  </si>
  <si>
    <t>info@gracecottage.org</t>
  </si>
  <si>
    <t>developmentassist@rockbf.org</t>
  </si>
  <si>
    <t>ghavreluk@wilmingtonvt.us</t>
  </si>
  <si>
    <t>development@rockbf.org</t>
  </si>
  <si>
    <t>townadmin@londonderryvt.org</t>
  </si>
  <si>
    <t>cmousseau@vernonhomes.org</t>
  </si>
  <si>
    <t>Julie@wheelpad.com</t>
  </si>
  <si>
    <t>agrinold@brattleborodevelopment.com</t>
  </si>
  <si>
    <t>megstreeter.realestate@gmail.com</t>
  </si>
  <si>
    <t>Grace Cottage Family Health has outgrown its primary care facility, currently located in two 1840s-era houses that lack efficiency. The number of patient visits increased by 50% between 2018-2022 and has remained steady since. We could serve more people with more space - the existing clinic space cannot accommodate the community's growing need for services. This project improves healthcare access and allows space for several additional well-paying jobs in the near future. 
Architectural plans for Grace Cottage's new clinic building are in hand (see gracecottage.org/future), and permitting is nearly complete (see details below). This project has Vital Project and RPP #1 status; we seek renewal of these designations.</t>
  </si>
  <si>
    <t>The 90% design for Imtec Lane Gully Stabilization and Stormwater improvement project mitigates the severe erosion that threatens Rockingham’s largest employers, Sonnax and Chroma. Through collaboration with business owners, the Town and regional development corps, this critical project will save 400 FTE jobs in the Rockingham Industrial Park. The Town continues to pursue funding for infiltration, bioretention, and stormwater management for Spencer, Industrial Drives, and associated Industrial parcels. These infrastructure improvements support existing business and regional economic development. (Town Plan 2024 P. 48, 2024 CEDS RPP). More than $2 million in public and private investment has been made on Chroma and Whitney Blake stormwater mitigation measures since 2021.</t>
  </si>
  <si>
    <t>The Route 9 Infrastructure Expansion will construct 6,000 feet of water and wastewater infrastructure along VT Routes 9 East/100 South to allow for redevelopment of this area. The Project conforms with the Town Plan and is #4 on the Regional Priority Project List.</t>
  </si>
  <si>
    <t>1923 Bellows Falls Union Station, a contributing structure on the national register, and active intercity bus and rail station. The Town purchased the station, closing on March 25, 2025.  The dilapidating will be remediated of hazardous materials, lead and asbestos, &amp; vapor intrusion and repair the brick facade, doors and windows.  Next phase will renovate all the mechanical, HVAC, plumbing, electrical systems, with infrastructure and fit-up for a full service restaurant.  VTrans and Amtrak are improving/restoring the intercity passenger rail platform.  We will lease space to passenger travel-related businesses like localvore teaching restaurant.</t>
  </si>
  <si>
    <t>The Town of Londonderry is receiving connection applications and plans to go out to bid in the fall of 2025 for Phase I of its Village Wastewater project, which will provide for up to 6480 gallons/day of capacity for the North and South Villages.  Phase I  has been funded by several different sources including ARPA funding totalling $8,193,800, CWSRF loan funds totalling $250,000, and a community bond commitment of $515,700.  Phase I of this project will also contain pre-treatment, in preparation for Phase II, which, if funded, allow for an increase of capacity of 9,700 gpd for addition South Londonderry Village connections.  Currently there is approximately a 1 million dollar gap in funding to complete Phase II.  The Town is actively seeking funding for Phase II.</t>
  </si>
  <si>
    <t>Shared Commercial Kitchen funded by VEDA Industrial Park program, must be food production not restaurant or retail, leased to 3 anchor tenants a co-packer, a prepared foods wholesaler supplies a food shack and the local cafe's with hot food/meals, as well as catering, and startup 7 Balls Brewing LLC. The project has moved from maintenance mode to expansion mode planning for new local food ecosystem production facilities with creation of a farmer/grower/producer organization and retail food store at the Robertson Paper Mill Site. Project combined with 0 Bridge St Mixed-use Residential in a New Market Tax Credit Project owned by DEW.</t>
  </si>
  <si>
    <t>The project is a replacement building for the current outdated and, quite frankly, non-viable nursing home model that is Vernon Green.  It will be a new model of nursing home known as a Greenhouse model.  It will be the first in the state of Vermont.</t>
  </si>
  <si>
    <t>WheelPad L3C manufactures universally designed home attachments, and accessible tiny homes in the most sustainable way possible. www.WheelPad.com  The overall project is to evolve WheelPad into a stable, sustainable, business.
WheelPad is in the middle of upgrading a dilapidated site: 211 Route 9 West, Wilmington, VT  05363. The project for Q4 2024 - Q1 2025 is to complete renovations of our manufacturing facility (PETE) enabling three teams of local workers to construct our home models to bring our construction in-house, rather than subbing out to contractors in other states. In 2025 we will begin the significant renovation of an abandoned building to turn it into office and training program space with site-readiness for worker housing.</t>
  </si>
  <si>
    <t>Site acquisition, design, permitting and site development and renovations to develop a new industrial park able to accommodate up to 235,000 sf of industrial space.</t>
  </si>
  <si>
    <t>Childcare expansion and general renovations (including siding, window replacement, ADA entry ramps, bathrooms, painting, flooring, meeting room spaces, roof repair, music space, parking lot paving, etc.) at the Old School Community Center are critical to sustaining &amp; expanding essential services that benefit residents of all ages across Deerfield Valley and other Southern Vermont towns. The center in Wilmington is a vital hub with childcare services, small businesses, non-profits,  community events, senior programming, recreational activities, artist lofts, teen programs, and youth sports. By maintaining and improving the facility, we ensure that these crucial services and opportunities for engagement continue to thrive, fostering community well-being and economic growth in the region.</t>
  </si>
  <si>
    <t>PROJECT PRINCIPAL EXPERIENCE:</t>
  </si>
  <si>
    <t>PROJECT SUPPORT AND REGIONAL NEED:  
Alignment with CEDS Objectives</t>
  </si>
  <si>
    <t>Rutland County (CEDRR) Regional Priority Project List - 2026</t>
  </si>
  <si>
    <t>Fair Haven Skyline: Good Jobs and Healthy Homes</t>
  </si>
  <si>
    <t xml:space="preserve">Vermont Farmers Food Center </t>
  </si>
  <si>
    <t>Rutland Airport Business Park Phase II Expansion</t>
  </si>
  <si>
    <t>Poultney Rec Hub</t>
  </si>
  <si>
    <t>Rutland City: Center &amp; Wales Redevelopment</t>
  </si>
  <si>
    <t>Benson Village Store</t>
  </si>
  <si>
    <t>Rutland City Creek Project</t>
  </si>
  <si>
    <t>Advancing Vermont's Workforce Development</t>
  </si>
  <si>
    <t>Community Health Brandon</t>
  </si>
  <si>
    <t xml:space="preserve">Rutland City Library </t>
  </si>
  <si>
    <t>General Development (Industrial)</t>
  </si>
  <si>
    <t xml:space="preserve">Infrastructure (Public Facility), Workforce Development, Business Development, Economic Engine </t>
  </si>
  <si>
    <t>Infratructure (Water)</t>
  </si>
  <si>
    <t>Infrastructure (Public Facility), Workforce Development, Business Development</t>
  </si>
  <si>
    <t>Infrastructure (Water, Wastewater, Transportation), General Development (Mixed)</t>
  </si>
  <si>
    <t>Infrastructure (Public Facility), General Development (Mixed), Site Development for Specific Business</t>
  </si>
  <si>
    <t>Infrasutructre (Transportation), Public Recreation</t>
  </si>
  <si>
    <t>Workforce Development</t>
  </si>
  <si>
    <t>Infrastructure (Public Facility), Other (Health Care Access)</t>
  </si>
  <si>
    <t>Infrastructure (Public Facility), Workforce Development, Economic Engine</t>
  </si>
  <si>
    <t>Town of Fair Haven
5 North Park Place
Fair Haven, VT 05743
Fhmanager@comcast.net
(802) 265-3010</t>
  </si>
  <si>
    <t>Vermont Farmers Market Education Center DBA Vermont Farmers Food Center PO Box 833 Rutland, VT 05701 hlynch@vermontfarmersfoodcenter.org (802)353-6998</t>
  </si>
  <si>
    <t xml:space="preserve">Airport Business Industrial Park
Attn:  David Loseby, President
364 Innovation Drive
Clarendon, VT  05759
802-773-8930
dloseby@tuttlepublishing.com </t>
  </si>
  <si>
    <t>Town of Poultney
c/o Sarah Pelkey
9 Main Street
Poultney, VT 05764
poultneyeconomic@gmail.com
802-287-4297</t>
  </si>
  <si>
    <t xml:space="preserve">Michael Doenges
Mayor, Rutland City
P.O. Box 969
Rutland, VT 05701
(802) 773-1800
Justin Belden
Belden Company 
15 Belden Road, Rutland, VT 05701
justin@beldencompany.com
(802) 773-9004 </t>
  </si>
  <si>
    <t>Benson Village Trust Inc.
c/o Jean McKeever, President
438 Stony Point Road, Benson, VT 05743
jmckeever2@icloud.com
203-417-9716</t>
  </si>
  <si>
    <t xml:space="preserve">City of Rutland                       1 Strongs Ave Rutland, VT    mdoenges@rutlandcity.org  (802)773-1800 </t>
  </si>
  <si>
    <t>Vermont Adult Learning
David Justice, Associate Director
77 College Street, Suite 100
Burlington, VT 05401
djustice@vtadultlearning.org
(802) 923-3960</t>
  </si>
  <si>
    <t>Community Health Centers of the Rutland Region
71 Allen Street
Rutland, VT 05701
chogan@chcrr.org
603-504-2593</t>
  </si>
  <si>
    <t>Rutland Free Library    10 Court Street   Rutland VT 05701 rutlandfree@rutlandfree.org (802)773-1860</t>
  </si>
  <si>
    <t>Joseph Gunter
Town of Fair Haven
5 North Park Place
Fair Haven, VT 05743
Fhmanager@comcast.net
(802) 265-3010</t>
  </si>
  <si>
    <t>Heidi Lynch PO Box 833 Rutland, VT 05701 hlynch@vermontfarmersfoodcenter.org (802)353-6998</t>
  </si>
  <si>
    <t>Shasta Mattino
Chamber &amp; Economic Development of the Rutland Region
67 Merchants Row, STE 104
Rutland, VT 05701
shasta@rutlandeconomy.com
(802) 647-4005</t>
  </si>
  <si>
    <t xml:space="preserve">Michael Doenges, Mayor
Ted Gillen, City Engineer
City of Rutland 
P.O. Box 969
Rutland, VT 05701
(802) 773-1800
Justin Belden
Belden Company 
15 Belden Road, Rutland, VT 05701
justin@beldencompany.com
(802) 773-9004 </t>
  </si>
  <si>
    <t>Linda Peltier
P.O. Box 222
Benson, VT 05731
lrp4002@gmail.com
802-558-0321
Elisabeth Kulas
Project Manager Consultant
125 Kathy Drive
Rutland, VT 05701
kulasconsulting@gmail.com
802-558-4826</t>
  </si>
  <si>
    <t>Sean Adkins (Rultand Redevelopment Authority RRA) Executive Director 1 Strongs Ave Rutland VT 05701 sean@rutlandvtbusiness.com (802)774-8404</t>
  </si>
  <si>
    <t>Kim Rupe Lennox, Director of Workforce Development
77 College Street, Suite 100
Burlington, VT 05401
krupelennox@vtadultlearning.org
802-490-3287</t>
  </si>
  <si>
    <t>Catherine Hogan
Community Health Centers of the Rutland Region
71 Allen Street
Rutland, VT 05701
chogan@chcrr.org
603-504-2593</t>
  </si>
  <si>
    <t>Randal Smathers Director 10 Court Street Rutland, VT 05701 randal@rutlandfree.org (802)683-9778</t>
  </si>
  <si>
    <t xml:space="preserve">The Good Jobs and Healthy Homes project will reactivate the former Mobile home factory in Fair Haven, VT. The factory will produce manufactured housing making home ownership affordable in our region again. </t>
  </si>
  <si>
    <t xml:space="preserve">VFFC will have a single facility from which to efficiently operate its own programs and services including Farmacy, online food sales, and its teaching kitchen, as well as distribution logistics such as cross-docking, dry, cold and frozen storage, and last-mile deliveries to farm stands and general stores.  </t>
  </si>
  <si>
    <t xml:space="preserve">This project seeks to expand the water and fire suppression systems of the Rutland Airport Business Park to allow for development of “Phase II” properties, which are currently not serviced by these systems.  </t>
  </si>
  <si>
    <t>The Town of Poultney seeks to prioritize and implement its 2021 EPA Recreation Economy for Rural Communities Action plan and its 2023 ‘Town to Trails Master Plan’ which identified creation of an Outdoor Recreation Hub as a key element of its implementation plan. The master plan identified several locations in the community as potential sites for this type of community facility.</t>
  </si>
  <si>
    <t xml:space="preserve">The Rutland City Center &amp; Wales Redevelopment Project is focuses on the redevelopment of two primary arteries of historic Downtown Rutland.  It features both significant municipal upgrades and the redevelopment of a 50-year brownfield site with a new hotel, housing, and dining. </t>
  </si>
  <si>
    <t>For 150 years, the Benson Village Store served as the cornerstone for community and communication in Benson, literally in the heart of the village. It is where they could hang notices for town business, pick up small groceries, grab a quick sandwich, find that small hardware item, or a fishing line before heading out to the lake.  Benson Village Trust, Inc. intends to apply for funding (NBRC, CDS, VCDP) in early 2025, purchase the land and construct the new store once funds are secured. The store will open in 2026.</t>
  </si>
  <si>
    <t xml:space="preserve">Segment 5 links the 2 bridges, providing the community a means to safely use active transportation in an area lacking such infrastructure.   </t>
  </si>
  <si>
    <t>VAL seeks to implement new Rutland-based trainings within additional high-need sectors including healthcare and the electrical and/or plumbing trades while continuing to sustain Energy Works and expand into other corners of the green energy industry. Continued funding would allow for the continuation of Energy Works and the development and execution of new training opportunities, enabling VAL to run at least 6 trainings in Rutland over 3 years, each 3-4 weeks in length, for up to 12 participants per training.</t>
  </si>
  <si>
    <t>With this project Community Health Centers of the Rutland Region (CHCRR) will improve access to comprehensive care for residents in one of the most rural parts of the county with the expansion of Community Health (CH) Brandon. This project will expand existing primary care, behavioral health, care management and pharmacy services and add dental care, increasing the square footage of the current health center facility by 45%. CH Brandon serves the 4,129 residents of Brandon and the additional 4,980 residents in the surrounding communities of Pittsford, Goshen, Leicester, Whiting and Sudbury.</t>
  </si>
  <si>
    <t>The Library is on borrowed time at its current location; deferred maintenance has led to all the mechanical systems, roof, and overall appearance needing major repairs. Known and likely hazardous materials multiply the cost, complexity and time needed for such work. So we are motivated to find a solution. Over the past 15 years, that has included reviews of simply repairing the current building, or moving to the Berwick Hotel site, the former College of St. Joseph, and the Asa Bloomer building.</t>
  </si>
  <si>
    <t>Total Score</t>
  </si>
  <si>
    <t>Central Vermont EDC Regional Priority Project List - 2026</t>
  </si>
  <si>
    <t>Greenway College</t>
  </si>
  <si>
    <t>Central Vermont Career Center School District - New Technical Education Center</t>
  </si>
  <si>
    <t>87 State Street Flood Resilient Redevelopment Project</t>
  </si>
  <si>
    <t>Montpelier Country Club Road Housing</t>
  </si>
  <si>
    <t>143 No Main Street Redevelopment Project</t>
  </si>
  <si>
    <t>Plainfield Rises: Flood Recovery and Revitalization</t>
  </si>
  <si>
    <t>Waitsfield Community Wastewater Infrastructure Project</t>
  </si>
  <si>
    <t xml:space="preserve">Isabel Circle Extension
</t>
  </si>
  <si>
    <t>Turtle Island Children's Center: Preserving Access to Childcare, Providing Community &amp; Economic Support</t>
  </si>
  <si>
    <t>Vermont History Center Repair and Restoration</t>
  </si>
  <si>
    <t>Workforce Development
Business Development
Higher Education</t>
  </si>
  <si>
    <t xml:space="preserve">Workforce Development
</t>
  </si>
  <si>
    <t>General Development - commercial
General Development - residential
General Development - mixed</t>
  </si>
  <si>
    <t xml:space="preserve">Infrastructure - Water
Infrastructure - Wastewater
Infrastructure - Public Facility
General Development - Commercial
General Development - Residential
</t>
  </si>
  <si>
    <t>General Development - commercial
General Development - residential</t>
  </si>
  <si>
    <t xml:space="preserve">Infrastructure - Water
Infrastructure - Wastewater
Infrastructure -Other
General Development - Residential
General Development - Mixed
Workforce Development
Business Development
</t>
  </si>
  <si>
    <t>Infrastructure</t>
  </si>
  <si>
    <t xml:space="preserve">Infrastructure - Water
Infrastructure - Wastewater
Infrastructure -Other
General Development - Commercial
General Development - Residential
</t>
  </si>
  <si>
    <t>Other - Childcare Preservation</t>
  </si>
  <si>
    <t>Infrastructure - public facility</t>
  </si>
  <si>
    <t xml:space="preserve">Kristin Cantu, Program Manager, Greenway Institute
</t>
  </si>
  <si>
    <t>Jody Emerson, CVTCC, Superintendent, Director</t>
  </si>
  <si>
    <t>Jon Copans, Director, Montpelier Strong</t>
  </si>
  <si>
    <t>Joshua Jerome, Community and Economic Development Specialist, City of Montpelier</t>
  </si>
  <si>
    <t>Josh Jerome, Executive Director, Barre Area Development Corp</t>
  </si>
  <si>
    <t>Karen Hatcher, Town of Plainfield, Grants Administration
Project Lead, Master Recovery Plan and Community Revitalization</t>
  </si>
  <si>
    <t>Joshua Schwartz, Executive Director, Mad River Valley Planning District</t>
  </si>
  <si>
    <t>Gabriel LaJeunesse, AACRED Managing Director</t>
  </si>
  <si>
    <t>Tara Byrne, Development Committee, Chair</t>
  </si>
  <si>
    <t>Emily Lev, Director, Stewardship and Public Relations</t>
  </si>
  <si>
    <t xml:space="preserve">Mark Somerville, Founding President, Greenway Institute
</t>
  </si>
  <si>
    <t>Truex Cullins, Architecture and Design</t>
  </si>
  <si>
    <t>Nicolas Storellicastro, Barre City Manager</t>
  </si>
  <si>
    <t>Karl Bissex, Plainfield, Selectboard Chair</t>
  </si>
  <si>
    <t>John Abbott, Town Administrator</t>
  </si>
  <si>
    <t>Phoebe Stone, Co-Director, Turtle Island</t>
  </si>
  <si>
    <t>Jennifer Blair, Director, Finance</t>
  </si>
  <si>
    <t xml:space="preserve">The Greenway project envisions the creation of an entirely new engineering college on the former VCFA campus in Montpelier. The project presents a disruptive new model for undergraduate engineering education that’s better for students, better for Vermont’s green tech sector, and better for the world. Greenway is developing a radically rethought curriculum. Our new approach responds to the sustainability imperative, the realities of AI, and the accelerating rate of technological change - while cutting away the accretion of disconnected topics that characterize most curricula. </t>
  </si>
  <si>
    <t xml:space="preserve">Design and build a new 167,000 Square Foot Standalone Career Center / Technical High School . CVCC’s state of the art facility will serves all eligible students in our region, staffed and resourced appropriately.  
Expanded capacity for increased enrollment 
versus applicant percentage;
Increased academic achievement through 
full day programming in a full school day schedule; 
Pathways to advanced career credentials; 
Strengthening partnerships with middle schools 
across the region to improve student access and eliminate barriers to participation.
We project that the new center will double the capacity of the current Career Center, expanding access to students who seek Career and Technical Education.
In addition, the center will be a hub of learning for adults as well.  We intend to expand our Adult Education offerings.  This year we expanded by taking on all of District 6  &amp; 8 EMS training and recertification for the foreseeable future, placing all our EMS training in one location and eliminating redundancy and creating efficiency.  We will continue to work with industry partners to identify areas for further training in support of businesses across our region.
</t>
  </si>
  <si>
    <t>In December 2024, the Federal Government announced its intent to divest of the property located at 87 State Street in Montpelier. After well over a century serving as the location of Montpelier’s Post Office, the redevelopment of this site presents a transformational opportunity to contribute to a flood-resilient, inclusive, and economically vibrant downtown, ensure Montpelier remains a thriving State Capital in the face of climate change, and catalyze further investments that reinforce social equity, housing access, and resilience.
The anticipated outcomes of the project include: up to 100 new mixed-income housing units in a downtown, walkable location; carbon reduction through the adaptive re-use of a historic structure; coordinated planning with adjoining landowners to facilitate additional residential development; return of economic vitality and activation at street level to build social capital; increased tax base; and job creation and retention. The redevelopment of the Federal Building parcel at 87 State Street (the property) marks an opportunity for significant impact in Vermont’s Capitol City as recovery continues from Covid, flooding, and a loss of state employees. Redevelopment with an eye to flood resiliency can serve as a national example for adaptation in a time of climate change.</t>
  </si>
  <si>
    <t xml:space="preserve">The Country Club Road development project presents an opportunity to create 300-500 dwelling units comprised of rental and ownership options from affordable to market rate, surrounded by outdoor recreational amenities including walking-biking paths and athletic fields for recreational programming. Additional uses for the site identified by the community include childcare, small retail and a community/recreation center. The project represents one of the largest housing projects in the region in decades and could result in an additional 700 residents living in Montpelier contributing to the social and economic vitality of the Capital of Vermont. To accommodate the level of development planned requires a new pump station located adjacent to the round-about on Rte. 2, just southwest of the subject property. The existing pump station is the City’s most challenging with a deep wet well and complicated river crossing. With its close proximity to the Winooski River, this asset is susceptible to flood waters so the new station will be designed to be resilient against future flooding. The water and sewer mains along Rte. 2 from the pump station to Agway, under Rte. 2 to Country Club Road, under a railroad siding and up the road to the subject site all need to be upsized. In total, approximately 1,900’ of water and wastewater lines need to be installed. </t>
  </si>
  <si>
    <t>The redevelopment project of 143 N Main St in Barre involves the acquisition by the City of Barre (City) with support from Barre Area Development, Inc. (BADC), to gain site control so the property can be remediated of all recognized environmental conditions, demolished and prepared for redevelopment. This property has been vacant for approximately 15 years and has been an eye sore in downtown. This project will require additional environmental site assessment and remediation prior to demolition. Once the site is prepared for redevelopment, the City of Barre will solicit development proposals for the ~16,000 square foot property. It is expected the City will place emphasis on the creation of workforce housing units on upper floors while there will be some commercial units on the first floor facing Main Street per the City’s Unified Zoning Regulations.</t>
  </si>
  <si>
    <t xml:space="preserve">Plainfield was devastated during the July 2024 flood, with more than 30 housing units (including multi-family buildings) destroyed or declared uninhabitable. This flooding event was preceded by a similarly destructive flood in July 2023.  With the increasing frequency of such destructive events, forecasted to be more frequent and more extreme in the level of destruction, it is imperative that high hazard areas of human development in Plainfield need to be moved away from the river to enable our community to have a resilient and constructive future.   </t>
  </si>
  <si>
    <t>The Waitsfield Community Wastewater Project will develop municipal wastewater infrastructure to serve Waitsfield’s twin villages of Irasville and Waitsfield Village, providing for the existing and future needs of the broader Mad River Valley. The Project consists of wastewater collection from homes and businesses in Waitsfield Village &amp; Irasville, conveyance to the town-owned disposal site (Munn Site), and advanced wastewater treatment &amp; disposal of 89k gallons per day (gpd). The Project will build more housing and support economic expansion by creating 19,187 gpd of capacity for new connections. In addition, the project will protect water quality, safeguard human health, and replace aging systems by retiring 111 existing in-ground private wastewater systems that are aging, failing, and/or environmentally risky (65,697 gpd).</t>
  </si>
  <si>
    <t xml:space="preserve">This is a shovel ready project to create sixty-one units of housing in Montpelier, out of the flood zone, within close proximity of work centers in Montpelier, Berlin and Barre.  Ten lots are set aside for four-plexus, with the twenty-one lots for single family homes. Sponsors are seeking a strategic partnership with the City of Montpelier for this project.  If approved, the strategic partnership to build roads and infrastructure will significantly increase equity in housing. By sharing the costs, this collaboration will make it feasible to develop more “missing-middle” housing, which includes affordable options for middle-income families who often find themselves priced out of both low-income housing and high-end real estate. </t>
  </si>
  <si>
    <t>This request helps Turtle Island recoup and retire relocation costs from an urgent move and complete near-term site improvements, so childcare capacity remains online, teachers are supported, and families can keep working. Without this relief, the region risks losing hard-won capacity and the workforce stability that depends on it. Preserving this infrastructure is the fastest, most cost-effective way to sustain access for 70 children and 25 local jobs.</t>
  </si>
  <si>
    <t xml:space="preserve">The project is to repair existing drain systems, replace the roof, waterproof the foundation, replace aging systems, and repoint the bricks in the Vermont History Center in Barre. While the Vermont Historical Society rents space from the state for the Vermont History Museum in Montpelier, the base of operations and all storage are in the Vermont History Center. In 1992, when Montpelier flooded, Vermont Historical Society’s collection was stored in the basement of the Pavilion Building. Vermont’s treasures were endangered, and volunteers from all over, including Legislators, came to move 450 boxes out of the basement. The collections were saved, but it was clear they would not be safe where they were. In September 2000, the VHS purchased the old Spaulding School building in Barre from the city for $1.
Designed by Vermont architect Lambert Packard, the Spaulding School was constructed in 1891 and made of red brick and Barre granite. Expanded in 1914, this building operated from 1892 until 1995, serving as the educational center of the city for a century.
When the VHS purchased the building, it required extensive restoration and renovation to serve the needs of the VHS and the intended biggest tenant, the Vermont State Libraries. In 2002, having completed the first phase of $15 million renovations, the facility opened to the public.
Now, a quarter century later, many of the systems and components of the building are nearing the end of their life. The Munter’s unit, which handles HVAC, needs to be replaced, hopefully with an electric version. Many windows need replacing or repair, work that we are stategically addressing as we access funding from places like Preservation Vermont. </t>
  </si>
  <si>
    <t>Total Score:</t>
  </si>
  <si>
    <t>Priority:</t>
  </si>
  <si>
    <t>Franklin County (FCIDC) RPP List - 2026</t>
  </si>
  <si>
    <t>St. Albans Town Industrial Park</t>
  </si>
  <si>
    <t>Swanton Village Hydro Power Facility Repairs</t>
  </si>
  <si>
    <t>Fairfax Water/Wastewater Project</t>
  </si>
  <si>
    <t>Swanton Village Transportation Transformation</t>
  </si>
  <si>
    <t>Fairfax Modular Multi-family Homestead</t>
  </si>
  <si>
    <t>Richford Wastewater Treatment Facility</t>
  </si>
  <si>
    <t>St. Albans Bay Village District W/WW</t>
  </si>
  <si>
    <t>Highgate Village Core</t>
  </si>
  <si>
    <t>Franklin Town Office relocation program</t>
  </si>
  <si>
    <t>Common School (East Fairfield)</t>
  </si>
  <si>
    <t>Type and subtype from the Project Information From</t>
  </si>
  <si>
    <t>Infrastructure: Water, Wastewater, Broadband, Transportation, Public Facility, Other</t>
  </si>
  <si>
    <t>Infrastructure: Water, waste water</t>
  </si>
  <si>
    <t>Infrastructure: W/WW</t>
  </si>
  <si>
    <t>General Development: Industrial, Commercial, Residential, Mixed</t>
  </si>
  <si>
    <t>Basic Public wFocus on Critical Infrastructure</t>
  </si>
  <si>
    <t>Infrastructure: Water/Wastewater</t>
  </si>
  <si>
    <t>Name  Address Contact of person submitting project information</t>
  </si>
  <si>
    <t>Franklin County Industrial Development Corporation (FCIDC), 2 N. Main St., 4th Floor, St. Albans, VT 05478.</t>
  </si>
  <si>
    <t>Heidi Britch-Valenta  Swanton Village, Inc</t>
  </si>
  <si>
    <t>Heidi Britch-Valenta, Grant Specialist/Project Coordinator 120 First Street, Swanton hbvalenta@swanton.net  802-582-0253</t>
  </si>
  <si>
    <t>Hopestead LLC (Developer) Peter Distol, Manager peterdistol@gmail.com         802-444-1432</t>
  </si>
  <si>
    <t>Town of St. Albans</t>
  </si>
  <si>
    <t>Town of Highgate</t>
  </si>
  <si>
    <t>Town of Franklin</t>
  </si>
  <si>
    <t>Northwest Regional Planning Commission (NRPC), 75 Fairfield St., St. Albans, VT 05478</t>
  </si>
  <si>
    <t>Name, Address, Contact Info</t>
  </si>
  <si>
    <t>Franklin County Industrial Development Corporation (FCIDC), contact Tim Smith, 802-542-2194 or tim@fcidc.com.</t>
  </si>
  <si>
    <t>William Sheets, Swanton Village Manager</t>
  </si>
  <si>
    <t>Nicholas Nadeau, Town Manager 802-824-6111    12 Buck Hollow Road, Fairfax, VT 05454</t>
  </si>
  <si>
    <t>William Sheets, Swanton Village Manager 120 First St. Swanton wsheets@swanton.net  802-868-3397</t>
  </si>
  <si>
    <t>Hopestead LLC, Cross Consulting Engineers and Fecteau Homes &amp; Eagle River Homes</t>
  </si>
  <si>
    <t>Kirstin DiPietro Worden, Engineer</t>
  </si>
  <si>
    <t xml:space="preserve">Casey Toof, Town Manager             c.toof@stalbanstown.com   </t>
  </si>
  <si>
    <t>Fredi Hayes, Town Administrator townadmin@highgatevt.org (802)868-4922</t>
  </si>
  <si>
    <t>Brian Rainville, Steering Committee/Rehab Project Rainvillebc@gmail.com</t>
  </si>
  <si>
    <t>Greta Brunswick
gbrunswick@nrpcvt.com</t>
  </si>
  <si>
    <t xml:space="preserve">Description </t>
  </si>
  <si>
    <t>FCIDC has invested more than $3.5 million into the St. Albans Town Industrial Park and needs an additional $1.5 million to finish the infrastructure.  In the past, FCIDC has secured funding through Northern Border Regional Commission and the USDA Rural Business Development Grant program to fund engineering and permitting costs to make two lots ready for development. Additional funds will be needed to finish all of the infrastructure in 2026.</t>
  </si>
  <si>
    <t>The Facility', constructed in 1915-1920 needs significant investment to ensure it remains viable as a regional energy source. Turbine problems, floor cracks and a rubber bladder failure as well as a need to be more efficient.</t>
  </si>
  <si>
    <t xml:space="preserve">Fairfax’s water and sewer infrastructure dates back to the 1980s and is at capacity, limiting infill development, commercial construction, and job growth.  The town’s only industrial employer recently connected to the utility but is severely limited in usage types due to a moratorium on water and the wastewater treatment facility not having sufficient capacity for industrial wastewater.
The 2021 recommended total project cost is $1,200,000.  State revolving loan money has been requested.  Fairfax seeks funding options that will not create an undue burden on rate payers. </t>
  </si>
  <si>
    <t>The Village has several phases of improvements in the works:  Merchants Row sidewalk, parking with additional EV chargers. Grand Ave &amp; First Street Intersection safety improvments. Church Street stormwater and streetscaping with bike lanes and ADA compliant sidewalks.</t>
  </si>
  <si>
    <t>Small-scale, scattered-site multifamily development on Wimble Road in Fairfax, VT consisting of three architecturally cohesive buildings (one each: duplex/triplex/fourplex) equalling nine (9) 3-bedroom long-term rental homes. The development includes all necessary infrastructure (driveway, waste/storm water and approx. one covered, one uncovered parking space per unit.</t>
  </si>
  <si>
    <t>Richford Wastewater Treatment Facility is struggling to meet NPDES permit limits due to aging infrastructure. The Town has hired Hoyle Tanner to prepare a preliminary engineering report (PER) to identify existing conditions that already include current lack of screening, a failed baffle curtain, overloaded lagoons, and out-of-date blowers and aeration diffusers, and then determine course for compliance.</t>
  </si>
  <si>
    <t>The Town of St. Albans is loking at a Master Plan/Revisioning of entire St. Albans Bay Village Disrict that includes TOD planning, streetscape improvements, and a new 'Village Center' Zoning District as well as improvements to assets for use as communit/recreation spaces. The town received municipal planning grant in December, 2023.  Final report due out in January, 2025.      The St. Albans Bay restoration project will include a water/wastewater extension to the bay at the cost of $10M.  In addition to that, the Town will be looking to restore the Bay Park stonehouse at a cost of $2M.</t>
  </si>
  <si>
    <t>The town acquired property in the center of Highgate known as the Village Core Property, and has been planning for possible commercial development (retail or restaurant), senior housing and a new public library and community center.  This project will develop a community wastewater and water system to serve the Village Core Property in addition to the surrounding village area.  The Town has received 4.6M in Village ARPA funds for this project, with the balance committed from local sources.  The Town is also working to develope a Community Public Water Supply system to serve the Village Core Property by extending the drinking water well at the Highgate Arena south the Village Core.  The Town is still seeking funding to support the water supply component of the project.</t>
  </si>
  <si>
    <t xml:space="preserve">Rehab a historical building in the village center that the town purchased for the expansion of future town offices and giving more space to Haston Libraray.  Interior cosmetic work is needed.  Needs an outside wall as it is buckling.  A vault will be built within an existing garage space. </t>
  </si>
  <si>
    <t>Greta Brunswick of Northwest Regional Planning is working with Fairfield on this project.  A steering committee is actively engaged in the project and is putting together a plan to take to the selectboard in advance of applying for CDBG funds.</t>
  </si>
  <si>
    <t>JOB CREATION:</t>
  </si>
  <si>
    <t xml:space="preserve">Number of full time jobs directly created or retained by project. </t>
  </si>
  <si>
    <t>Quality of benefits and overall benefits package to accompany jobs to be created/retained</t>
  </si>
  <si>
    <t xml:space="preserve">Wages compared to region                                                                   </t>
  </si>
  <si>
    <t>Final Score:</t>
  </si>
  <si>
    <t>GBIC Regional Priority Project List - 2026</t>
  </si>
  <si>
    <t>South End Water Collection</t>
  </si>
  <si>
    <t>Town of Shelburne Wastewater
Plant Consolidation &amp;
Modernization</t>
  </si>
  <si>
    <t>Trader Lane</t>
  </si>
  <si>
    <t>Haystack Crossing</t>
  </si>
  <si>
    <t>Winooski Armory
Redevelopment</t>
  </si>
  <si>
    <t>Walk Bike Bridge</t>
  </si>
  <si>
    <t>Essex Junction Train Station</t>
  </si>
  <si>
    <t>Winooski Community Center</t>
  </si>
  <si>
    <t>Reconnecting Bank Cherry</t>
  </si>
  <si>
    <t>Construction Weatherization
Manufacturing</t>
  </si>
  <si>
    <t>Type of Project:</t>
  </si>
  <si>
    <t>Infrastructure: Water /
Wastewater and General
Development: Mixed</t>
  </si>
  <si>
    <t>Infrastructure: Wastewater</t>
  </si>
  <si>
    <t>Infrastructure: Transportation</t>
  </si>
  <si>
    <t>Mixed Use Development</t>
  </si>
  <si>
    <t>General Devleopment: Residential</t>
  </si>
  <si>
    <t>Infrastructure - Transportation</t>
  </si>
  <si>
    <t>Infrastructure - Public Facility</t>
  </si>
  <si>
    <t>Infrastructure: Water/ Wastewater/
Transportation and General
Development: Mixed</t>
  </si>
  <si>
    <t>Project Sponsor:</t>
  </si>
  <si>
    <t>Nicole Losch, Grants Director City
of Burlington Office of the Clerk &amp;
Treasurer 149 Church Street
Burlington, VT 802 391 6809</t>
  </si>
  <si>
    <t>Town of Shelburne</t>
  </si>
  <si>
    <t>Town of Williston</t>
  </si>
  <si>
    <t>Benjamin Avery – Greenfield Growth, LLC
– Project Developer (802) 316-0004
Ben@Greenfieldgrowthllc.com</t>
  </si>
  <si>
    <t>City of Winooski</t>
  </si>
  <si>
    <t>City of South Burlington</t>
  </si>
  <si>
    <t>City of Essex Junction</t>
  </si>
  <si>
    <t>City of Winooski / Champlain
Housing Trust</t>
  </si>
  <si>
    <t>Nicole Losch, Grants Director
City of Burlington Office of the Clerk
&amp; Treasurer
149 Church Street
Burlington VT 05401
802-391-6809
nlosch@burlingtonvt.gov</t>
  </si>
  <si>
    <t>Business and Workforce Development
131 Church Street, Suite 209
Burlington, VT 05401
Alex Bacheller: 802-829-6047,
abacheller@burlingtonvt.gov
Rebecca Reese: 802- 865-7533,
rreese@burlingtonvt.gov</t>
  </si>
  <si>
    <t>Megan Moir, Water Resources
Division Director
City of Burlington Department of
Public Works
235 Penny Lane
Burlington VT 05401
802-734-4595
mmoir@burlingtonvt.gov</t>
  </si>
  <si>
    <t>Matt Lawless, Town Manger,
802-965-5111,
mlawless@shelburnevt.org</t>
  </si>
  <si>
    <t>Erik Wells, Town Manager 878-0919, ewells@willistontown.com</t>
  </si>
  <si>
    <t>Greg and Dawn Tatro
1159 Foote Brook Rd
Johnson, VT 05656
(802) 343-5420
Greg@gwtatro.com
Benjamin Avery
109 Obrien Ct
Williston, VT 05495
(802) 316-0004
Ben@greenfieldgrowthllc.com</t>
  </si>
  <si>
    <t>Jazmine Hurley, Housing Initiative
Director, jhurley@winooskivt.gov,
802-881-9443</t>
  </si>
  <si>
    <t>Jessie Baker, City Manager,
jbaker@southburlingtonvt.gov,
180 Market Street, South
Burlington, VT 05403, 802-846-4107</t>
  </si>
  <si>
    <t>Regina Mahony, City Manager, 802-878-6944 x 1602,
rmahony@essexjunction.org</t>
  </si>
  <si>
    <t>Ray Coffey, Community Services
Director, 27 W Allen St, Winooski
VT 05404, 802-373-0050,
rcoffey@winooskivt.gov;
Michael Monte, CEO, Champlain
Housing Trust, 88 King St,
Burlington, VT 05401, 802-862-6244,
mmonte@champlainhousingtrust
.org</t>
  </si>
  <si>
    <t>Laura Wheelock, Technical Services
Division Director
City of Burlington Department of
Public Works
645 Pine Street Suite A
Burlington VT 05401
802-338-2125
lwheelock@burlingtonvt.gov</t>
  </si>
  <si>
    <t>City of Burlington, Business and
Workforce Development
•
Alex Bacheller, Workforce
Development Manager,
abacheller@burlingtonvt.gov
•
Rebecca Reese, Early Learning &amp;
Workforce Manager,
rreese@burlingtonvt.govy</t>
  </si>
  <si>
    <t>This project will support the city’s ongoing investments in reducing combined sewer overflows (CSOs), increase compliance with state and federal clean water regulations, and provide capacity for wastewater connections to support new housing construction. Without upgrading and constructing new stormwater
and wastewater infrastructure, additional housing units cannot be constructed in the South End.</t>
  </si>
  <si>
    <t>Consolidate and modernize wastewter system</t>
  </si>
  <si>
    <t>Trader Lane construction of grid street in Tafts Corners area</t>
  </si>
  <si>
    <t>Haystack Crossing is a 245-unit mixed-use development located in Hinesburg, Vermont. The project incorporates a diverse range of uses, including commercial spaces, mixed-use buildings, multifamily residences, senior housing, and for-sale single-family homes. Thoughtfully designed as an integrated, walkable community, Haystack Crossing aims to meet the evolving housing and economic needs of Hinesburg while fostering a vibrant, connected neighborhood environment.</t>
  </si>
  <si>
    <t>28-52 unit affordable housing development</t>
  </si>
  <si>
    <t>Walk Bike Bridge over I-89 as safe alternative to Williston Road</t>
  </si>
  <si>
    <t>New train station for Amtrak service</t>
  </si>
  <si>
    <t>Rehab the O'Brien Community
Center with better services /
programming</t>
  </si>
  <si>
    <t>Reconnecting Bank Street and Cherry Street will rebuild sections of the
downtown street grid to establish new, direct access to public transit,
reduce emissions and travel time for all modes of transportation, improve public safety and residents’ quality of life, and establish new opportunities to rebuild community and improve economic conditions in the heart of downtown Burlington. This project is partially funded, but for costs related to expanded water and wastewater infrastructure necessary to support redevelopment in the immediate project area.</t>
  </si>
  <si>
    <t>Burlington’s Construction, Weatherization, and Manufacturing Workforce Program provides free
training for careers in construction, weatherization, HVAC/heat pump installation, and advanced
manufacturing to people living in the Greater Burlington Area. The program is managed by the City of Burlington and trainings are delivered by local educational institutions.</t>
  </si>
  <si>
    <t>PROJECT PURPOSE AND BENEFITS:</t>
  </si>
  <si>
    <t>5</t>
  </si>
  <si>
    <t>4</t>
  </si>
  <si>
    <t>3</t>
  </si>
  <si>
    <t>PROJECT TIMELINE, MILESTONES, AND STATUS:</t>
  </si>
  <si>
    <t>4.5</t>
  </si>
  <si>
    <t>3.5</t>
  </si>
  <si>
    <t>PROJECT SUPPORT AND REGIONAL NEED:</t>
  </si>
  <si>
    <t>PROJECT COST, IDENTIFIED AND COMMITED
FUNDS/FINANCING, AND FUNDING GAP:</t>
  </si>
  <si>
    <t>2.5</t>
  </si>
  <si>
    <t>TOTAL SCORE</t>
  </si>
  <si>
    <t>29</t>
  </si>
  <si>
    <t>28.5</t>
  </si>
  <si>
    <t>28</t>
  </si>
  <si>
    <t>27.5</t>
  </si>
  <si>
    <t>27</t>
  </si>
  <si>
    <t>26.5</t>
  </si>
  <si>
    <t>26</t>
  </si>
  <si>
    <t>25.5</t>
  </si>
  <si>
    <t>25</t>
  </si>
  <si>
    <t>24.5</t>
  </si>
  <si>
    <t>PRIORITIZATION (1-10)</t>
  </si>
  <si>
    <t>1</t>
  </si>
  <si>
    <t>2</t>
  </si>
  <si>
    <t>6</t>
  </si>
  <si>
    <t>7</t>
  </si>
  <si>
    <t>8</t>
  </si>
  <si>
    <t>9</t>
  </si>
  <si>
    <t>10</t>
  </si>
  <si>
    <t>Green Mountain EDC RPP List - 2026</t>
  </si>
  <si>
    <t>STATEWIDE ENTRY</t>
  </si>
  <si>
    <t>Project Names:</t>
  </si>
  <si>
    <t>The Fairlee Consortium</t>
  </si>
  <si>
    <t>Orange County Parent Child Center Woodlands Campus (Randolph)</t>
  </si>
  <si>
    <t>Maple Mountain Family Medicine Residency Program (Randolph)</t>
  </si>
  <si>
    <t xml:space="preserve">Topsham Community Hall restoration </t>
  </si>
  <si>
    <t>Little Rivers Health Care Food &amp; Wellness Hub (Wells River)</t>
  </si>
  <si>
    <t>Norwich Farmers' Market Expansion</t>
  </si>
  <si>
    <t>Norwich Community Collaborative</t>
  </si>
  <si>
    <t>Randolph Cultivator</t>
  </si>
  <si>
    <t>Historic Telegraph Building (WRJ)</t>
  </si>
  <si>
    <t>Rochester Highschool Repurposing</t>
  </si>
  <si>
    <t>VT Buiness Law Center Service Expansion (Statewide)</t>
  </si>
  <si>
    <t>General Development: Commercial, Residential, Mixed</t>
  </si>
  <si>
    <t>Childcare</t>
  </si>
  <si>
    <t>Site/Facility Development for a Specific Business</t>
  </si>
  <si>
    <t xml:space="preserve">General Development: Mixed; Site/Facility Development for Specific Business; Business Development </t>
  </si>
  <si>
    <t>Other: Community Center Development, historic preservation</t>
  </si>
  <si>
    <t>Workforce Development &amp; Business Development</t>
  </si>
  <si>
    <t>Other: Adaptive Reuse for Community Development</t>
  </si>
  <si>
    <t>Workforce Development, Business Development</t>
  </si>
  <si>
    <t>1. Gryphon ○ Chapman's General ■ Travis Noyes; travisnoyes@gmail.com ■ Barrett Brown ■ 491US5N,Fairlee, VT 05045 2. TheDenison ○ Appleseed Development LLC ■ JonahRichard; (908) 265-2360; 404 US 5 N, Fairlee, VT 05045 ■ Travis Noyes ■ 472US5N, Fairlee, VT 05045 3. Bridge + Main ○ Village Ventures LLC ■ JonahRichard (as above)</t>
  </si>
  <si>
    <t>Erika Hoffman-Kiess, GMEDC, 35 Railroad Row, Suite 101, White River Junction, VT 05001 erika@gmedc.com</t>
  </si>
  <si>
    <t>Nicole Marcheterre, Program Administrator, Maple Mountain Consortium at Gifford Health Care 44 South Main Street, Randolph VT 05060 mmarcheterre@giffordhealthcare.org 802-375-5014</t>
  </si>
  <si>
    <t>Megan Clark, Topsham Community Hall Committee, PO Box 51 West Topsham VT 05086 603-667-6123</t>
  </si>
  <si>
    <t xml:space="preserve">Andy Barter, abarter@littlerivers.org, 802-222-3023 or John Vose, jvose@littlerivers.org,   802-222-3027 Little Rivers Health Care 4628 Main St. Newbury, VT 05051  </t>
  </si>
  <si>
    <t xml:space="preserve">Peggy Allen, 2514 Jericho Road, White River Junction, VT 05001 Peggy.allen1@gmail.com 847-867-2374  and           Eileen Lambert, 4561 Jericho Street, White River Junction, VT 05001 eileenlambert8@gmail.com  203-231-9332                 </t>
  </si>
  <si>
    <t>Jess Phelps Norwich Community Collaborative, Inc. 344 Main Street P.O. Box 625 Norwich, VT 05055 admin@norwichcommunitycollaborative.org</t>
  </si>
  <si>
    <t>Abbey Salomon, Program Manager – Cultivator, Inc., PO Box 146 Randolph, VT 05064 abbey@cultivatorvt.com</t>
  </si>
  <si>
    <t>Michelle Ollie, President The Center for Cartoon Studies POBOX125 White River Junction, VT 05001 (802) 295-3319 Office ollie@cartoonstudies.org cartoonstudies.org</t>
  </si>
  <si>
    <t>Town of Rochester, P.O. Box 238 Rochester, VT 05767/ Valley Hub, Inc. 121 Wheatfield Dr, Rochester, VT 05767, V.P. Kathryn Schenkman submitting information</t>
  </si>
  <si>
    <t>Nicole Killoran, VLGS, Small Business Law Center and Clinic, 802-824-1508 sblc@vermontlaw.edu</t>
  </si>
  <si>
    <t xml:space="preserve">Addition to 2. The Denison - Barrett Brown (as above), 
 Deecie Denison deecie49@gmail.com  </t>
  </si>
  <si>
    <t>Same as above</t>
  </si>
  <si>
    <t>Maple Mountain Consortium, address as above</t>
  </si>
  <si>
    <t>Town of Topsham PO Box 69 East Topsham, VT 05076 802-439-5505</t>
  </si>
  <si>
    <t>Upper Valley Agricultural Association, PO Box 525, Norwich, VT 05055</t>
  </si>
  <si>
    <t xml:space="preserve">As above &amp; Erika Hoffman-Kiess, Board Chair &amp; Executive Director – Green Mountain Economic Development Corporation, 
35 Railroad Row, Suite 101, White River Junction, VT 05001 erika@gmedc.com  </t>
  </si>
  <si>
    <t>Kathryn Schenkman (kms@penstrokepress.com); Vic Ribaudo (vic.ribaudo@gmail.com)</t>
  </si>
  <si>
    <t>New housing development (subsidized and market rate), housing upgrades, and mixed use development.</t>
  </si>
  <si>
    <t>Develop the Enterprise Center in Randolph as a childcare center</t>
  </si>
  <si>
    <t>Training the next generation of primary care physicians in rural communities.</t>
  </si>
  <si>
    <t>Restoration of a vacant Community Hall to return the facility to public use for fully accessible social, economic, and public health services and activities.</t>
  </si>
  <si>
    <t>Renovation of space at the Whitney Rowe Health Center, converting ~600 square feet into a functional community facility  to expand access to healthy food, behavioral health, and community education in the Upper 
Valley.</t>
  </si>
  <si>
    <t>Site purchase and improvement, and building construction to provide a year-round site for the Norwich Farmers Market and space for farm education.</t>
  </si>
  <si>
    <t>Restoration and renovation of Norwich’s historic Grange Hall (1892) as a multi-purpose community center for year-round use.</t>
  </si>
  <si>
    <t>Develop physical infrastructure for the innovation center and business support hub</t>
  </si>
  <si>
    <t>Purchase and renovation of historic Telegraph Building into production lab, renovated studio space, new public gallery, and a meeting space for collaborative community projects and events at the Center for Cartoon Studies.</t>
  </si>
  <si>
    <t>Adaptive reuse of existing 33,000sf School building into a multi-purpose facility (Early Childhood Center, Adult Services, Lifelong Learning Center,pPrivate business rentals, healthcare practice, alternative school programs, and outdoor programs)</t>
  </si>
  <si>
    <t>Expanding services to reduce wait times and strengthen Vermont's small business ecosystem through collaboration with regional partners.</t>
  </si>
  <si>
    <t>Lake Champlain Island (LCIEDC) RPP List - 2026</t>
  </si>
  <si>
    <r>
      <t xml:space="preserve">South Hero Community Wastewater Project
</t>
    </r>
    <r>
      <rPr>
        <i/>
        <sz val="12"/>
        <color theme="1"/>
        <rFont val="Aptos Narrow"/>
        <family val="2"/>
        <scheme val="minor"/>
      </rPr>
      <t>South Hero</t>
    </r>
  </si>
  <si>
    <r>
      <t xml:space="preserve">Faywood Road Apartments
</t>
    </r>
    <r>
      <rPr>
        <i/>
        <sz val="12"/>
        <color theme="1"/>
        <rFont val="Aptos Narrow"/>
        <family val="2"/>
        <scheme val="minor"/>
      </rPr>
      <t>Grand Isle</t>
    </r>
  </si>
  <si>
    <r>
      <rPr>
        <b/>
        <sz val="12"/>
        <color theme="1"/>
        <rFont val="Aptos Narrow"/>
        <family val="2"/>
        <scheme val="minor"/>
      </rPr>
      <t xml:space="preserve"> Grand Isle Town Green</t>
    </r>
    <r>
      <rPr>
        <sz val="12"/>
        <color theme="1"/>
        <rFont val="Aptos Narrow"/>
        <family val="2"/>
        <scheme val="minor"/>
      </rPr>
      <t xml:space="preserve">
</t>
    </r>
    <r>
      <rPr>
        <i/>
        <sz val="12"/>
        <color theme="1"/>
        <rFont val="Aptos Narrow"/>
        <family val="2"/>
        <scheme val="minor"/>
      </rPr>
      <t>Grand Isle</t>
    </r>
  </si>
  <si>
    <r>
      <t xml:space="preserve">Alburgh Village Wastewater Improvements 
</t>
    </r>
    <r>
      <rPr>
        <i/>
        <sz val="12"/>
        <color theme="1"/>
        <rFont val="Aptos Narrow"/>
        <family val="2"/>
        <scheme val="minor"/>
      </rPr>
      <t>Alburgh</t>
    </r>
  </si>
  <si>
    <r>
      <rPr>
        <b/>
        <sz val="12"/>
        <color theme="1"/>
        <rFont val="Aptos Narrow"/>
        <family val="2"/>
        <scheme val="minor"/>
      </rPr>
      <t>CIDER Facility Phase 1</t>
    </r>
    <r>
      <rPr>
        <sz val="12"/>
        <color theme="1"/>
        <rFont val="Aptos Narrow"/>
        <family val="2"/>
        <scheme val="minor"/>
      </rPr>
      <t xml:space="preserve">
</t>
    </r>
    <r>
      <rPr>
        <i/>
        <sz val="12"/>
        <color theme="1"/>
        <rFont val="Aptos Narrow"/>
        <family val="2"/>
        <scheme val="minor"/>
      </rPr>
      <t>South Hero</t>
    </r>
  </si>
  <si>
    <r>
      <t xml:space="preserve">Island Arts Barn Venue Renovation
</t>
    </r>
    <r>
      <rPr>
        <i/>
        <sz val="12"/>
        <color theme="1"/>
        <rFont val="Aptos Narrow"/>
        <family val="2"/>
        <scheme val="minor"/>
      </rPr>
      <t>North Hero</t>
    </r>
  </si>
  <si>
    <r>
      <t xml:space="preserve">South Hero 1816 Meeting House
</t>
    </r>
    <r>
      <rPr>
        <i/>
        <sz val="12"/>
        <color theme="1"/>
        <rFont val="Aptos Narrow"/>
        <family val="2"/>
        <scheme val="minor"/>
      </rPr>
      <t>South Hero</t>
    </r>
  </si>
  <si>
    <r>
      <t xml:space="preserve">Turn to Joy Phase 2
</t>
    </r>
    <r>
      <rPr>
        <i/>
        <sz val="12"/>
        <color theme="1"/>
        <rFont val="Aptos Narrow"/>
        <family val="2"/>
        <scheme val="minor"/>
      </rPr>
      <t>South Hero</t>
    </r>
  </si>
  <si>
    <r>
      <t xml:space="preserve">Grand Isle Courthouse Parking Expansion
</t>
    </r>
    <r>
      <rPr>
        <i/>
        <sz val="12"/>
        <color theme="1"/>
        <rFont val="Aptos Narrow"/>
        <family val="2"/>
        <scheme val="minor"/>
      </rPr>
      <t>North Hero</t>
    </r>
  </si>
  <si>
    <t xml:space="preserve">Infrastructure - Wastewater
</t>
  </si>
  <si>
    <t xml:space="preserve">General Development - Residential
</t>
  </si>
  <si>
    <t>Infastructure - Wastewater</t>
  </si>
  <si>
    <t xml:space="preserve">Infrastructure
</t>
  </si>
  <si>
    <t xml:space="preserve">Site/Facility Development
</t>
  </si>
  <si>
    <t>Town of South Hero</t>
  </si>
  <si>
    <t>Cathedral Square</t>
  </si>
  <si>
    <t>Town of Grand Isle</t>
  </si>
  <si>
    <t>Village of Alburgh</t>
  </si>
  <si>
    <t>CIDER</t>
  </si>
  <si>
    <t>Island Arts, PO Box 108, 1127 US Rt 2, North Hero, VT  05474</t>
  </si>
  <si>
    <t>Turn to Joy Early Care &amp; Learning</t>
  </si>
  <si>
    <t>Vermont Judiciary</t>
  </si>
  <si>
    <t xml:space="preserve">Sue Arguin, South Hero Town Administrator, 802-372-5552 x17
</t>
  </si>
  <si>
    <t xml:space="preserve">Cindy Reid, Cathedral Square, Director of Real Estate Development; 
 412 Farrell Street, South Burlington VT 05403 
 reid@cathedralsquare.org, 
802-859-8805 
</t>
  </si>
  <si>
    <t>Emily Clark, Planning Commission Chair
9 Hyde Road, Grand Isle, VT 05458
emily.plancom.grandislevt@gmail.com</t>
  </si>
  <si>
    <t>Cheryl Dunn, Village Clerk 1 N. Main Street, Suite 2 Alburgh, VT 05448 (802) 796-3763</t>
  </si>
  <si>
    <t>Jordan Posner, jordan@cidervt.org, PO Box 13/12 Carter Lane, South Hero, VT 05486, 802-372-6425</t>
  </si>
  <si>
    <t>Douglas R. Viehmann, Principal at GVV Architects, 282 S. Union St., Burlington, VT  05401;  802.862.9631, dv@gvvarchitects.com</t>
  </si>
  <si>
    <t xml:space="preserve">Town of South Hero, PO Box 175/320 US Route 2, South Hero, VT 05486, Sandy Gregg frogrock37@gmail.com
</t>
  </si>
  <si>
    <t xml:space="preserve">Carol Egan, 802-378-5036, 266 US Route 2, South Hero 05486
</t>
  </si>
  <si>
    <t xml:space="preserve">Sheri Potvin, 3677 US Route 2, North Hero, VT 05474, 802-999-2663
</t>
  </si>
  <si>
    <t>The South Hero Village Community Wastewater Project is a new community wastewater collection, treatment, and disposal system for the village area of South Hero Village. The wastewater system  is intended to address existing septic disposal deficiencies, safeguard against polluting Lake Champlain adjacent to the village, and provide necessary infrastructure for additional housing and businesses.</t>
  </si>
  <si>
    <t>Redevelopment of Round Barn apartment complex in Grand Isle to remove barn and replace with modern structure, and do modernize existing annex building</t>
  </si>
  <si>
    <t>The Grand Isle Planning Commission and Selectboard Board are planning for a new Town Green and
Municipal Town Center, to be developed on a 6.7-acre Town-owned property on Hyde Road. The new
Town Green and Center will provide residents and seasonal visitors with a place to gather, work, learn and
connect within the community, both indoors and outdoors.</t>
  </si>
  <si>
    <t>The Village of Alburgh is unable to issue additional wastewater allotments due to the system being at capacity.  This project would identify areas of strain and develop a plan to reduce current inputs or, if necessary, to expand the capacity of the system.</t>
  </si>
  <si>
    <t>CIDER will be building a facility immediately across from the newly constructed Bayview Crossing Senior Housing Facility and the CIDER main offices. For phase 1, CIDER is looking to construct parking infrastructure for its fleet of public transportation vehicles</t>
  </si>
  <si>
    <t>Phase 1 consists of 3 sub-phases—1-A through 1-C–– designed to improve our capacity to provide the arts in our Grand Isle County community by assuring the preservation of the barn from the elements and improving it as a performance space.  Phase 2 is designed to increase the barn’s community value at a venue by enabling year-round use, as well as providing full ADA-compliant bathrooms, exits, and parking</t>
  </si>
  <si>
    <t>Full restoration and expansion of the 1816 Meeting House with ADA compliancy.  2nd floor will continue to house a retail operation and/or office space. The first floor would provide space for community meetings, functions, and be a business incubator location among other potential uses. The first floor will have a medium sized Community Hall with seating ~85.</t>
  </si>
  <si>
    <t>Roof Repair or Replacement, Insulation to the attic space for energy efficiency, Garden Shed for outdoor equipment</t>
  </si>
  <si>
    <t>The project design is to restructure and enhance the existing lot to accommodate 14 new additional spaces within the current boundaries</t>
  </si>
  <si>
    <t xml:space="preserve">Lamoille County (LEDC) Regional Priority Project List - 2026 </t>
  </si>
  <si>
    <t>Morrisville Municipal Water Supply Recovery &amp; Resilience</t>
  </si>
  <si>
    <t>Wolcott Village Revitalization and Floodplain Restoration Projects</t>
  </si>
  <si>
    <t>Johnson Downtown Recovery and Resiliency</t>
  </si>
  <si>
    <t>Belvidere School District Building</t>
  </si>
  <si>
    <t>Johnson Mixed Use Park Lot 2 Construction</t>
  </si>
  <si>
    <t>Wolcott Schoolhouse Revitalization</t>
  </si>
  <si>
    <t>Jeffersonville Village Water Source Upgrades</t>
  </si>
  <si>
    <t>Cambridge Community Center Acquisition and Revitalization</t>
  </si>
  <si>
    <t>Stowe Downtown Sewer</t>
  </si>
  <si>
    <t>Jenna’s Promise Expansion</t>
  </si>
  <si>
    <t>General Development</t>
  </si>
  <si>
    <t>Lamoille County Planning Commission</t>
  </si>
  <si>
    <t xml:space="preserve">Town of Wolcott </t>
  </si>
  <si>
    <t xml:space="preserve">Lamoille Economic Development Corp. </t>
  </si>
  <si>
    <t>Village of Jeffersonville</t>
  </si>
  <si>
    <t>Cambridge 360, PO Box 92, Cambridge, VT 05444</t>
  </si>
  <si>
    <t xml:space="preserve">Lamoille County Planning Commission </t>
  </si>
  <si>
    <t>Jenna Tatro Memorial Fund dba Jenna’s Promise, 117 St. John’s Street, Johnson, Vermont 05656</t>
  </si>
  <si>
    <t>C/O Seth Jensen, Deputy Director.  
seth@lcpcvt.org
(802) 851-6337</t>
  </si>
  <si>
    <t>Town of Wolcott 
C/O Linda Martin, Selectboard
Linda Martin linda.wolcott.selectboard@gmail.com</t>
  </si>
  <si>
    <t>Lamoille County Planning Commission 
C/O Seth Jensen, Deputy Director.  
seth@lcpcvt.org
(802) 851-6337</t>
  </si>
  <si>
    <t>Tyler Barber
Belvidere Community Trust
me@twbarber.com</t>
  </si>
  <si>
    <t>Lamoille Economic Development Corporation
PO Box 455, Morrisville VT 05661
Executive Director Pat Ripley
802-888-5640
pat@lamoilleeconomy.org</t>
  </si>
  <si>
    <t>Wolcott Community Trust
Linda Martin
Linda.wolcott.selectboard@gmail.com</t>
  </si>
  <si>
    <t xml:space="preserve">Village of Jeffersonville
	James Sergeant, Chair, Board of Trustees 
	jamespetersergeant@gmail.com 
</t>
  </si>
  <si>
    <t>Cambridge 360, PO Box 92, Cambridge, VT 05444
Main Point of Contact: Sharon Laidlaw, (512) 674-1975, emailforsla@gmail.com</t>
  </si>
  <si>
    <t>Seth Jensen, Deputy Director.  
seth@lcpcvt.org
(802) 851-6337</t>
  </si>
  <si>
    <t xml:space="preserve">Aimée Green, Jenna's Promise Executive Director, 802-309-2014, Aimee@jennaspromise.org </t>
  </si>
  <si>
    <t>To improve the flood resilience, the Village intends to move Well #2 to higher ground on existing MW&amp;L property closer to Park Street and out of the 100 year floodplain. We will
build a flood wall encircling Well #3 to protect it and will move the generator out of the floodplain and protect the floodplain from incursion of the River.</t>
  </si>
  <si>
    <t>The project involves flood mitigation and economic resiliency projects, including developing and expanding soil-based wastewater to serve the Wolcott Designated Village Center and surrounding areas, floodplain restoration projects around Flat Iron Road, and Village buyout properties.</t>
  </si>
  <si>
    <t>The Project involves recovery and resiliency planning for Johnson Village Center. Several FEMA buyouts are in the Village core and are of interest in the community for “flood friendly” reuse and redevelopment opportunities. The project also involves relocating and/or floodproofing the Johnson Wastewater Treatment Plant and other critical wastewater, water, and electric system components out of the 100-year floodplain.</t>
  </si>
  <si>
    <t xml:space="preserve">The Belvidere Community Trust will partner with the Town of Belvidere to redevelop the previous Belvidere School District Building as a mixed-use community center and municipal building. </t>
  </si>
  <si>
    <t xml:space="preserve">In 2025, Lamoille Economic Development Corporation (LEDC) received funds to develop site plans for one of the Park lots. Lot 2 was chosen for this work, which was completed in late 2025. Pre-permitting work was also conducted as part of this effort. The plans include a 10,000 square foot building, 22 parking spots, a 18-wheel truck turn around and more. LEDC is seeking funds to build this facility for future commercial use.    </t>
  </si>
  <si>
    <t xml:space="preserve">The project involves redeveloping the “Old Schoolhouse” on School Street in Wolcott Village Center. The Wolcott Community Trust is working with the Village Trust Initiative to fix up the schoolhouse building to be more ADA compliant, energy efficient, and structurally sound. </t>
  </si>
  <si>
    <t xml:space="preserve">The project involves securing and upgrading a new water source for the Village of Jeffersonville Water System to enable new development and redevelopment in the Village Core.    </t>
  </si>
  <si>
    <t>Cambridge 360 is leading a campaign to acquire and modernize the Cambridge Community Center (CCC), transitioning this privately owned facility into a permanent, community-held nonprofit asset to prevent its potential loss.</t>
  </si>
  <si>
    <t>The project will involve upgrading the Lower Village Pump Station and several service area enhancements in and around Stowe’s Designated Downtown.</t>
  </si>
  <si>
    <t xml:space="preserve">Jenna’s Promise needs to make Jenna’s House Community Center more accessible to the public by paving the parking lot and making critical renovations to the building’s main entrance, plumbing, façade and grounds. </t>
  </si>
  <si>
    <t>Final Score</t>
  </si>
  <si>
    <t>Caledonia County RPP List - 2026</t>
  </si>
  <si>
    <t>St. Johnsbury Riverfront Redevelopment</t>
  </si>
  <si>
    <t>True Temper Housing Development Project</t>
  </si>
  <si>
    <t>Caledonia Food Co-op</t>
  </si>
  <si>
    <t>Catamount Arts Creative Campus</t>
  </si>
  <si>
    <t>Hardwick Wastewater Treatment Plant</t>
  </si>
  <si>
    <t xml:space="preserve">Destination Downtown Danville </t>
  </si>
  <si>
    <t>Burke Mountain Electrical Upgrades</t>
  </si>
  <si>
    <t xml:space="preserve">Northeastern Vermont Regional Hospital Housing 
</t>
  </si>
  <si>
    <t>Vermont Huts Hardwick Hostel</t>
  </si>
  <si>
    <t>Hardwick Essential Services Complex</t>
  </si>
  <si>
    <t>General Development:  Residential</t>
  </si>
  <si>
    <t>Infrastructure: Food System
Site/Facility Development for Specific Business</t>
  </si>
  <si>
    <t>General Development: Industrial, Commercial, Residential, Mixed
Business Development</t>
  </si>
  <si>
    <t>Infrastructure – Transportation and Stormwater</t>
  </si>
  <si>
    <t xml:space="preserve">Infrastructure - Electric </t>
  </si>
  <si>
    <t>Infrastructure: Water, Wastewater</t>
  </si>
  <si>
    <t>Infrastructure: Public facility</t>
  </si>
  <si>
    <t xml:space="preserve">Infrastructure: Public Facility </t>
  </si>
  <si>
    <t>Town of St. Johnsbury
51 Depot Square, St. Johnsbury, VT 05819
jkasprzak@stjvt.com</t>
  </si>
  <si>
    <t>Town of St. Johnsbury
51 Depot Square, St. Johnsbury, VT 05819
Joe Kasprzak, Asst. Town Manager
jkasprzak@stjvt.com</t>
  </si>
  <si>
    <t>Caledonia Food Cooperative
PO Box 736, St. Johnsbury VT 05819
Peter Schweigert, Board President
peter.schweigert@caledoniafood.coop</t>
  </si>
  <si>
    <t xml:space="preserve">Catamount Film and Arts Co.
P.O. Box 324, St. Johnsbury, VT 05819  
jfried@catamountarts.org
802-274-4774
</t>
  </si>
  <si>
    <t>Town of Hardwick
20 Church Street, P.O. Box 523, Hardwick, VT 05843
David Upson, Town Manager
(802) 472-4082
david.upson@hardwickvt.gov</t>
  </si>
  <si>
    <t xml:space="preserve">Janice Ouellete
Danville Selectboard
PO Box 183, Danville, VT 05828
</t>
  </si>
  <si>
    <t xml:space="preserve">Lyndon Electric Department (LED)
Jason Lefebvre, LED General Manager
jlefebvre@lyndonelectric.com </t>
  </si>
  <si>
    <t xml:space="preserve">Northeastern Vermont Regional Hospital (NVRH)
PO Box 905, St. Johnsbury, VT 05819
Emily Hutchison, Director of Philanthropy
(802) 748-7476
e.hutchison@nvrh.org </t>
  </si>
  <si>
    <t>Vermont Huts Association
PO Box 245, Stowe, VT 05672 
Dani Kehlmann, Development Director
dani@vermonthuts.org</t>
  </si>
  <si>
    <t>Joe Kasprzak, Asst. Town Manager
Town of St. Johnsbury
jkasprzak@stjvt.com</t>
  </si>
  <si>
    <t>Joe Kasprzak, Asst. Town Manager
Town of St. Johnsbury
51 Depot Square, St. Johnsbury, VT 05819
Joe Kasprzak, Asst. Town Manager
jkasprzak@stjvt.com
David Snedecker, Executive Director
Northeastern Vermont Development Association (NVDA)
36 Eastern Ave, Suite 1 | PO Box 630 | St. Johnsbury, VT 05819
dsnedeker@nvda.net
802-748-8303</t>
  </si>
  <si>
    <t>Jody Fried, Executive Director
Catamount Film and Arts Co.
P.O. Box 324, St. Johnsbury, VT 05819  
jfried@catamountarts.org
802-274-4774</t>
  </si>
  <si>
    <t>David Upson, Town Manager
Town of Hardwick
20 Church Street, P.O. Box 523, Hardwick, VT 05843
(802) 472-4082
david.upson@hardwickvt.gov</t>
  </si>
  <si>
    <t>Town of Danville 
PO Box 183, Danville, VT 05828
wsomers@danvillevt.gov
802-684-3352</t>
  </si>
  <si>
    <t>Sponsor, and:
Jackie Zaun, Director of Enterprise Projects
j.zaun@nvrh.org
802-748-7466</t>
  </si>
  <si>
    <t xml:space="preserve">RJ Thompson, Executive Director, rj@vermonthuts.org
Dan Hallberg, Project Manager, dan@vermonthuts.org
Vermont Huts Association
PO Box 245, Stowe, VT 05672 </t>
  </si>
  <si>
    <t>Connect the LVRT to Downtown St. Johnsbury via a bike and pedestrian trail from the South Main Street Trailhead to the north end of Bay Street. Funding is in place for the trail construction and Town Officials are working to acquire strategic properties along the northern section of Bay Street to develop parking, green space, and amenities that support trail users, visitors, and residents.</t>
  </si>
  <si>
    <t xml:space="preserve">Acquire and redevelop a 7.68-acre parcel within St. Johnasbury's NDA, known locally as the True Temper Mill property,with 20-40 housing units. </t>
  </si>
  <si>
    <t>The Caledonia Food Cooperative is in the process of renovating the former Walgreens property
at 502 Railroad Street, which the Co-op purchased in April 2024. This will entail renovations and
equipment upfit to transform the space into a vibrant, community-owned, local and healthy
foods focused grocery retail store.</t>
  </si>
  <si>
    <t>Establish a Creative Campus in downtown St. Johnsbury to support creative-sector economic development and create/preserve local jobs. The acquisition of 105–107 Eastern Avenue, adjacent to Catamount’s Arts Center and surrounded by major cultural institutions, will create a central hub for creative enterprises and strengthen the region’s creative economy.</t>
  </si>
  <si>
    <t>Reconfigure Hardwick’s wastewater treatment facility within the existing property, removing all treatment elements from the flood elevation, providing protection to the lagoon berm, and bringing the facility up to current codes and standards for floodplain development.</t>
  </si>
  <si>
    <t>Destination Downtown Danville, a muli-faceted infrastructure project will make an investment in the overall health of our community; enhancing the economic vitality of our village center, while improving quality of life in our community. The project will result in the construc􀆟on of a shared use pathway for mul􀆟 modal transporta􀆟on extending from the town athle􀆟c field complex on the Peacham Road to the Danville Green, a new sidewalk extending from the Hill Street business block to the Hill Street Park, drainage rehab in the business block area, and a mul􀆟-use parking area with a solar canopy and EV charging infrastructure. The project will address iden􀆟fied needs for safer mul􀆟 modal transporta􀆟on pathways, improved stormwater drainage and flood resilience, shared smart growth focused parking, and EV charging infrastructure in the village center and present opportuni􀆟es for increased traffic and access to businesses, public services, public transporta􀆟on, and recreation.</t>
  </si>
  <si>
    <t>Upgrades of the electric distribution system by Lyndon Electric will support planned
infrastructure upgrades at Burke Mountain Resort, as well as other local businesses on the LED
system.</t>
  </si>
  <si>
    <t xml:space="preserve">Mixed-use, market-rate housing development on 60+ acres of its undeveloped land (adjacent to the hospital campus) in St. Johnsbury to help address the regional housing shortage
</t>
  </si>
  <si>
    <t>Acquire a parcel of town-owned land for the development of a 28-bed hostel, which will
become part of VHA’s statewide trail, hut, and hostel network. The building will also feature two
long-term housing units on the third floor, aiding the critical need for “missing middle” housing
in the area.</t>
  </si>
  <si>
    <t>Develop a new Essential Services Complex on a 2.8-acre town-owned parcel on Creamery Road, near downtown Hardwick. The project includes constructing a new Hardwick Fire Department station and replacing the existing Town Garage (1972) and Hardwick Rescue facility (1982) with new facilities on the same site.</t>
  </si>
  <si>
    <t>Orleans County (NVDA) RPP List - 2026</t>
  </si>
  <si>
    <t xml:space="preserve">Newport Main St. Development Site 
</t>
  </si>
  <si>
    <t>Jay Peak Hi-speed Lift and Warming Shelter</t>
  </si>
  <si>
    <t xml:space="preserve">Craftsbury Saplings Expansion </t>
  </si>
  <si>
    <t>NEKCA Lakemont Family Resource Center</t>
  </si>
  <si>
    <t>Newport Downtown Infrstructure</t>
  </si>
  <si>
    <t xml:space="preserve">Barton Main Street </t>
  </si>
  <si>
    <t xml:space="preserve">Lago Rentals Housing </t>
  </si>
  <si>
    <t xml:space="preserve">Barton Village Wastewater </t>
  </si>
  <si>
    <t>NorthWood Stewardship Center  Workforce Development Center</t>
  </si>
  <si>
    <t>Irasburg Water System</t>
  </si>
  <si>
    <t>Infrastructure and General Development: Mixed Use</t>
  </si>
  <si>
    <t xml:space="preserve">Site/Facility Development for Specific Business
Other: Child Care </t>
  </si>
  <si>
    <t xml:space="preserve">Infrastructure - Wastewater </t>
  </si>
  <si>
    <t>City of Newport
222 Main Street, Newport, VT 05855
Rick Ufford-Chase, Mayor
Rick.UffordChase@newportvermont.org</t>
  </si>
  <si>
    <t xml:space="preserve">Northeastern Vermont Development Association (NVDA)
36 Eastern Ave, Suite 1 | PO Box 630 | St. Johnsbury, VT 05819
David Snedecker, Executive Director
dsnedeker@nvda.net
802-748-8303
</t>
  </si>
  <si>
    <t>Craftsbury Saplings
1773 E Craftsbury Rd., Craftsbury, VT 05826
melissa@craftsburysaplings.org
802-586-2875</t>
  </si>
  <si>
    <t>Northeast Kingdom Community Action (NEKCA)
70 Main Street/PO Box 346, Newport, VT 05855
 jofarrell@nekcavt.org 
(802) 624-0454</t>
  </si>
  <si>
    <t>Barton Village. Inc.
PO Box 519 Barton VT, 05822
Gina Lyon, Business Manager
businessmanager@bartonvt.com
(802) 525-7204, (802) 487-7179 (C)</t>
  </si>
  <si>
    <t xml:space="preserve">NorthWoods Stewardship Center
154 Leadership Drive, PO Box 220, East Charleston, VT 05833
maria@northwoodscenter.org
</t>
  </si>
  <si>
    <t>Irasburg Fire District #1
Jeanne Desrochers
irasburgwater@gmail.com</t>
  </si>
  <si>
    <t>Jay Peak Resort
830 Jay Peak Rd., Jay, VT 05859
Steve Wright, General Manager 
swright@jaypeakresort.com</t>
  </si>
  <si>
    <t>Melissa Jacobs, Executive Director
Craftsbury Saplings
1773 E Craftsbury Rd., Craftsbury, VT 05826
melissa@craftsburysaplings.org
802-586-2875</t>
  </si>
  <si>
    <t>Jenna O'Farrell, Executive Director
Northeast Kingdom Community Action (NEKCA)
70 Main Street/PO Box 346, Newport, VT 05855
 jofarrell@nekcavt.org 
(802) 624-0454</t>
  </si>
  <si>
    <t>Jason Sicard
AJM Development
1369 Glover Road |P.O. Box 19 |  Barton, Vermont 05822
802-525-9506
James Coe and Nella Cargioli Coe,Coe &amp; Coe Architecture 
2342 Andersonville Road | West Glover, Vermont 05875
james@coeandcoearchitecture.com | nella@coeandcoearchitecture.com</t>
  </si>
  <si>
    <t>Lago Rentals LLC
95 Main Street, Newport, VT 05855</t>
  </si>
  <si>
    <t>Maria Young , Executive Director 
NorthWoods Stewardship Center
maria@northwoodscenter.org</t>
  </si>
  <si>
    <t>Reinvestment in key sites within its Designated Downtown to overcoming long-standing infrastructure barriers through site acquisition, brownfield remediation, water and sewer upgrades, and public infrastructure improvements to catalyze mixed-use redevelopment, new housing, Main Street commercial activity, and hospitality uses in the county seat.</t>
  </si>
  <si>
    <t>Replacement of a 40-year old lift with hi-speed energy efficient lift and construction of a warming shelter at the mountaintop.</t>
  </si>
  <si>
    <t xml:space="preserve">In order to meet increased need for affordable high quality childcare Craftsbury Saplings will be creating a new 5,500 square foot facility to serve the needs of 54 children. The facility will open in the fall of 2026, offering care to families of toddlers through preschool age children with a goal of enrolling 51% of children from low to moderate income families. Craftsbury Saplings currently serves 19 children daily, 7 toddlers and 12 preschoolers. The expansion would  provide care for 54 children and increase the range of ages served aas well as creat 8-12 additional staff postions. </t>
  </si>
  <si>
    <t xml:space="preserve">Renovation of space at Lakemont Family Resource Center in Newport into an infant classroom, a toddler classroom, and a community playroom space. </t>
  </si>
  <si>
    <t>The Barton Main Street project is a plan to revitalize a community focal point in downtown Barton, at the intersection of VT Route 5 and VT Route 16. The project involves brownfield remediation and multi-phased, mixed-use development of the former Barton Motors site. The program is first floor street-facing retail, second floor commercial office space, and third floor combination of apartments and townhouses. The project also includes reconfiguration of the site to improve access, parking, streetscape,
landscaping, and green space. The project will include housing, retail, services, and professional offices. Opportunities exist for transit, hospitality, recreation/tourism services, as well as cultural and art spaces.</t>
  </si>
  <si>
    <t>Rennovation of a historic building at 95 Main Street in Newport to include 6 new affordable apartments, along with office and retail space on the first floor. 
retail/office spaces.</t>
  </si>
  <si>
    <t>Wastewater upgrades to the Barton Village Wastewater Treatment Facility (WWTF) and Main Pump Station.</t>
  </si>
  <si>
    <t xml:space="preserve">Develop NorthWood Stewardship Center campus facilities as a workforce development training center, a hub for training the next generation of conservation stewards, and an educational facility for the Northeast Kingdom. </t>
  </si>
  <si>
    <t>New well to supply drinking water to the residents of
Irasburg who are already on the existing vulnerable water system, and to support expansion of
the water system into the future for residential and economic development and growth.</t>
  </si>
  <si>
    <t>Essex County (NVDA) RPP List - 2026</t>
  </si>
  <si>
    <t xml:space="preserve">NEK Broadband </t>
  </si>
  <si>
    <t xml:space="preserve">Gilman Middle School </t>
  </si>
  <si>
    <t>Brighton Wastewater Treatment System Upgrade</t>
  </si>
  <si>
    <t>Brighton Water Source and Treatment Plant Upgrades</t>
  </si>
  <si>
    <t xml:space="preserve">Taproot Environmental Education Center </t>
  </si>
  <si>
    <t>Canaan FD #2 Water Main Replacement</t>
  </si>
  <si>
    <t>The Gathering Place</t>
  </si>
  <si>
    <t xml:space="preserve">Brighton - Island Pond Downtown infrastrurture </t>
  </si>
  <si>
    <t>Infrastructure: Broadband 
Workforce Development</t>
  </si>
  <si>
    <t>Infrastructure - Wastewater</t>
  </si>
  <si>
    <t>Infrastructure - Water</t>
  </si>
  <si>
    <t>Recreational, Cultural, Historical</t>
  </si>
  <si>
    <t>Infrastructure: Water, Wastewater, Broadband, Transportation, Public Facility</t>
  </si>
  <si>
    <t>NEK Broadband
PO Box 4012, St. Johnsbury, VT 05819
director@nekbroadband.org</t>
  </si>
  <si>
    <t>Lunenburg Gilman Community Trust
108 S. Lunenburg Road, Lunenburg, VT 05906
Gary Briggs, President
gbriggs@onelunenburg.org</t>
  </si>
  <si>
    <t>Town of Brighton
49 Mill St. Ext., Island Pond, VT 05846
Mike Strait, Town Manager
 (802) 723-4405
townmanager@brightonvt.gov</t>
  </si>
  <si>
    <t>Taproot Farm &amp; Environmental Education Center
101 Main Street, Lancaster, NH 03584
melissa@taprootnh.org 
603-788-4183 ext. 2</t>
  </si>
  <si>
    <t>Town of Canaan
PO Box 159, Canaan, VT 05903
Zachary Brown, Town Clerk
(802) 266-3370
clerktreas@canaan-vt.org</t>
  </si>
  <si>
    <t>Canaan Naturally Connected
Les Klinefelter
lpkline43@gmail.com</t>
  </si>
  <si>
    <t>NEK Broadband
PO Box 4012, St. Johnsbury, VT 05819
Christa Shute, Executive Director
director@nekbroadband.org</t>
  </si>
  <si>
    <t>Sponsor, and:
Tina Breault, Vice President/Secretary
tbreault@onelunenburg.org</t>
  </si>
  <si>
    <t>Melissa Grella, Executive Director 
Taproot Farm &amp; Environmental Education Center
melissa@taprootnh.org 
603-788-4183 ext. 2</t>
  </si>
  <si>
    <t>Canaan Fire District #2 
PO Box 159, Canaan, VT 05903
Zachary Brown, Town Clerk
(802) 266-3370
clerktreas@canaan-vt.org</t>
  </si>
  <si>
    <t>As a Communications Union District, NEK Broadband is a municipal organization committed to providing access to high-speed, reliable internet service to every on-grid address in the Northeast Kingdom of Vermont over the next 5-7 years by building fiber-optic broadband infrastructure to ALL the un/underserved addresses through our district and in edges of the towns surrounding our district. The project size is roughly 2,800 miles of fiber-optic cable costing over $200 million. Building and maintaining this fiber network will provide the essential, foundational support that is so necessary to drive the economic and social prosperity of the entire area for decades to come.</t>
  </si>
  <si>
    <t>Redevelopment of the former Gilman Middle School into a mixed-use community center featuring housing, recreation, child care, office, education, and event space, as well as serving as a climate-resilience hub. The building will anchor revitalization within the Gilman Designated Village, adjacent to the Fox Field &amp; Forest Outdoor Recreation Area and other village amenities.</t>
  </si>
  <si>
    <t>Upgrade Brighton’s Meadow St wastewater treatment facility</t>
  </si>
  <si>
    <t>Improve the reliability of the Town of Brighton’s water system by upgrading, refurbishing or replacing the system’s source and treatment infrastructure.</t>
  </si>
  <si>
    <t>Development of Taproot’s educational and agricultural campus on a forested 60 acre property in Lunenberg , which will serve as the organization’s headquarters used for education, meeting space, conferences and events, interpretive displays, offices, and temporary staff housing. The land will provide space for outdoor classrooms, a trail network used for education and open to the public, a children’s garden, and space where food is grown for Taproot’s Education, Food Access programs, and Marketplace programs.</t>
  </si>
  <si>
    <t>Replace 8-inch asbestos cement distribution main with modern, high-quality galvanized steel main in Beecher Falls.</t>
  </si>
  <si>
    <t xml:space="preserve">Repurpose  historic Episcopal Church into a commuinty center. </t>
  </si>
  <si>
    <t>Complete reconstruction of the Island Pond downtown area including replacing the 100-year-old old water main that connects the town’s two reservoirs, replacing the storm sewers on Cross St., new sidewalks and streetlights throughout the central business district, upgrading the primary intersections in the downtown to alleviate dangerous vehicular and pedestrian interaction, and finally to relocate the oppressive electric supply infrastructure that interferes with the replacement sidewalk construction and detracts from the appearance of the downtown business district.</t>
  </si>
  <si>
    <t>Springfield RPP List - 2026</t>
  </si>
  <si>
    <t>J &amp;  L Plant 1</t>
    <phoneticPr fontId="8" type="noConversion"/>
  </si>
  <si>
    <t>Park Street/BRIC</t>
    <phoneticPr fontId="8" type="noConversion"/>
  </si>
  <si>
    <t xml:space="preserve">Chester Wastewater Treatment Facility </t>
  </si>
  <si>
    <t>Ludlow Wastewater Relocation and New Industrial Sites</t>
  </si>
  <si>
    <t>Foundry Building Redevelopment Project, Phase 2 - Springfield</t>
  </si>
  <si>
    <t>Redevelopment of Bryant Grinder Building</t>
  </si>
  <si>
    <t>Redevelopment of the former Goodyear Site</t>
  </si>
  <si>
    <t>Ascutney Water System Improvements</t>
  </si>
  <si>
    <t>Redevelopment of the Black River High School</t>
  </si>
  <si>
    <t>Southridge St Cottage Court Development</t>
  </si>
  <si>
    <t>General Development</t>
    <phoneticPr fontId="8" type="noConversion"/>
  </si>
  <si>
    <t>Infrastructure &amp; General Development</t>
  </si>
  <si>
    <t>Bob Flint, SRDC 14 Clinton Street, Suite 7, Springfield VT  05156</t>
    <phoneticPr fontId="8" type="noConversion"/>
  </si>
  <si>
    <t>Jason Rasmussen, MARC, P.O. Box 320, Ascutney VT  05030</t>
  </si>
  <si>
    <t>Jason Rasmussen, MARC, P.O. Box 320, Ascutney VT  05030 and Bob Flint, SRDC, 14 Clinton Street, Suite 7, Springfield VT  05156</t>
  </si>
  <si>
    <t>Jason Rasmussen, MARC, P.O. Box 320, Ascutney VT  05030 and Bob Flint, SRDC, 14 Clinton Street, Suite 7, Springfield VT  05158</t>
  </si>
  <si>
    <t>Julie Hance, Town of Chester, P.O. Box 370
Chester, VT 05143</t>
  </si>
  <si>
    <t>Brendan McNamara, Town and Village of Ludlow, PO Box B, Ludlow, VT 05149-0250</t>
  </si>
  <si>
    <t>Chrisitan Craig, Edgar May Health &amp; Recreation Center, Springfield, VT  05156</t>
  </si>
  <si>
    <t>Brandon Gulnick, Town of Weathersfield, PO Box 550, Ascutney, VT 05030</t>
  </si>
  <si>
    <t>Laura Ryan, Springfield Housing Authority, 80 Main Street, Springfield, VT 05156</t>
  </si>
  <si>
    <t>Redevelopment of brownfields site, consisting of two new 80K sf buildings.</t>
  </si>
  <si>
    <t>Redevelopment of 100K sf former school to serve as home of Black River Innovation Campus project with 25 units of housing.</t>
  </si>
  <si>
    <t>This project involves upgrades to the wastewater treatment facility in Chester to increase
capacity for additional housing and business opportunities; and make flood resiliency
improvements to the facility that has experienced flooding during the relatively recent
extreme weather events of Hurricane Irene in 2011 and the July 10, 2023 storm. The plant
is currently at capacity, minimizing or eliminating the growth potential for Chester. In
addition, the Wastewater Treatment Facility is located in Flood Hazard Zone AE (1% annual
chance of flooding).</t>
  </si>
  <si>
    <t>Relocate the Ludlow wastewater treatment facility to vacant lot in the industrial park, and subdivide creating 2-3 new development sites in the industrial park.</t>
  </si>
  <si>
    <t>Expand the Edgar May Health and Recreation Facility including the Phase 2 project to redevelop the abandoned foundry building to create a multi-generational community health and wellness hub.</t>
  </si>
  <si>
    <t>Redevelopment of former Bryant Grinder Building into at least 2 separate buildings along with brownfield cleanup.,</t>
  </si>
  <si>
    <t>Redevelop the former Goodyear site, including roadway/circulation improvements and occupancy for underutilized existing buildings</t>
  </si>
  <si>
    <t>Improvements to the Ascutney Village Water System including approx. 2,700 FT of replacement water main, 3,500 FT of new water service pipe and appurtenances.</t>
  </si>
  <si>
    <t>Redevelop the former high school building in Ludlow for multiuse building, including a mix of affordable and workforce housing, and civic and other non-residential uses.</t>
  </si>
  <si>
    <t>Develop a cottage court-style housing project on Southridge St with pedestrian connections to the high school.  Springfield high school teachers will have first priority for units.</t>
  </si>
  <si>
    <t>PROJECT PURPOSE AND BENEFITS:  (From 1 - 5, 5 being the highest score)</t>
  </si>
  <si>
    <t>PROJECT TIMELINE, MILESTONES, AND STATUS: (From 1 - 5, 5 being the highest score)</t>
  </si>
  <si>
    <t>PROJECT PRINCIPAL EXPERIENCE:  (From 1 - 5, 5 being the highest score)</t>
  </si>
  <si>
    <t>PROJECT SUPPORT AND REGIONAL NEED:  (From 1 - 5, 5 being the highest score)</t>
  </si>
  <si>
    <t>PROJECT COST, IDENTIFIED AND COMMITED FUNDS/FINANCING, AND FUNDING GAP: (From 1 - 5, 5 being the highest score)</t>
  </si>
  <si>
    <t>JOB CREATION: (From 1 - 5, 5 being the highest score)</t>
  </si>
  <si>
    <t>Statewide Projects - 2026</t>
  </si>
  <si>
    <t xml:space="preserve">VLCT CHIP Invest in Vermont </t>
  </si>
  <si>
    <t>VCRD Building the Foundation with Community Visits</t>
  </si>
  <si>
    <t xml:space="preserve">Workforce development </t>
  </si>
  <si>
    <t>Other: Capacity Building, Community Prioritization and Facilitation</t>
  </si>
  <si>
    <t>Vermont League of Cities &amp; Towns
89 Main St., Suite 4, Montpelier, VT 05602
(802) 343-6323
kbuckley@vlct.org</t>
  </si>
  <si>
    <t>Vermont Council on Rural Development 
9 Bailey Ave. | PO Box 1384, Montpelier, VT 05601-1384
denise@vtrural.org</t>
  </si>
  <si>
    <t>Katie Buckley, Director Municipal Operations Support
Vermont League of Cities &amp; Towns
89 Main St., Suite 4, Montpelier, VT 05602
(802) 343-6323
kbuckley@vlct.org</t>
  </si>
  <si>
    <t>Denise Smith, Executive Director
Vermont Council on Rural Development 
9 Bailey Ave. | PO Box 1384, Montpelier, VT 05601-1384
denise@vtrural.org</t>
  </si>
  <si>
    <t>Vermont League of Cities &amp; Towns (VLCT) Community Housing &amp; Infrastructure Program (CHIP) Technical Assistance (TA) Program (branded as “CHIP Invest Now VT” or “CHIP INVT”) will stand up a 3-year program, available to all its members – VT’s 277 towns, cities and villages - to grow their awareness, knowledge and competency to successfully use the Community and Housing Infrastructure Program (CHIP), a statewide tax increment financing tool designed to help Vermont communities unlock $2B in public infrastructure investments over the next 10 years</t>
  </si>
  <si>
    <t>The “Building the Foundation” project will provide nine rural Vermont communities over the next 3 years with holistic capacity building services and support for long term economic development success. This project will add staff capacity to scale up the services that the Vermont Council on Rural Development (VCRD) provides and offer wrap around support including facilitation and prioritization, technical assistance, leadership coaching, and a set of tangible tools and success stories to inform next steps. This project fills a much needed gap to move communities forward from a list of potential needs to concrete, ready-to-fund projects, building the foundation for future economic vitality of Vermont’s rural towns.</t>
  </si>
  <si>
    <t xml:space="preserve">STATEWIDE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</si>
</sst>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Aptos Narrow"/>
      <family val="2"/>
      <scheme val="minor"/>
    </font>
    <font>
      <b/>
      <sz val="11"/>
      <color theme="1"/>
      <name val="Aptos Narrow"/>
      <family val="2"/>
      <scheme val="minor"/>
    </font>
    <font>
      <sz val="12"/>
      <color theme="1"/>
      <name val="Aptos Narrow"/>
      <family val="2"/>
      <scheme val="minor"/>
    </font>
    <font>
      <b/>
      <sz val="16"/>
      <color theme="1"/>
      <name val="Aptos Narrow"/>
      <family val="2"/>
      <scheme val="minor"/>
    </font>
    <font>
      <sz val="10"/>
      <color theme="1"/>
      <name val="Aptos Narrow"/>
      <family val="2"/>
      <scheme val="minor"/>
    </font>
    <font>
      <b/>
      <sz val="14"/>
      <color theme="1"/>
      <name val="Aptos Narrow"/>
      <family val="2"/>
      <scheme val="minor"/>
    </font>
    <font>
      <b/>
      <sz val="12"/>
      <color theme="1"/>
      <name val="Aptos Narrow"/>
      <family val="2"/>
      <scheme val="minor"/>
    </font>
    <font>
      <sz val="14"/>
      <color theme="1"/>
      <name val="Aptos Narrow"/>
      <family val="2"/>
      <scheme val="minor"/>
    </font>
    <font>
      <sz val="10"/>
      <color rgb="FF000000"/>
      <name val="Calibri"/>
      <family val="2"/>
    </font>
    <font>
      <b/>
      <sz val="18"/>
      <color theme="1"/>
      <name val="Aptos Narrow"/>
      <family val="2"/>
      <scheme val="minor"/>
    </font>
    <font>
      <b/>
      <sz val="14"/>
      <name val="Aptos Narrow"/>
      <family val="2"/>
      <scheme val="minor"/>
    </font>
    <font>
      <b/>
      <sz val="14"/>
      <color indexed="8"/>
      <name val="Calibri"/>
      <family val="2"/>
    </font>
    <font>
      <i/>
      <sz val="12"/>
      <color theme="1"/>
      <name val="Aptos Narrow"/>
      <family val="2"/>
      <scheme val="minor"/>
    </font>
    <font>
      <sz val="14"/>
      <name val="Aptos Narrow"/>
      <family val="2"/>
      <scheme val="minor"/>
    </font>
    <font>
      <strike/>
      <sz val="11"/>
      <color theme="1"/>
      <name val="Aptos Narrow"/>
      <family val="2"/>
      <scheme val="minor"/>
    </font>
    <font>
      <b/>
      <sz val="10"/>
      <color rgb="FF000000"/>
      <name val="Calibri"/>
      <family val="2"/>
    </font>
    <font>
      <b/>
      <sz val="10"/>
      <color theme="1"/>
      <name val="Aptos Narrow"/>
      <family val="2"/>
      <scheme val="minor"/>
    </font>
    <font>
      <b/>
      <sz val="10"/>
      <color theme="1"/>
      <name val="Calibri"/>
      <family val="2"/>
    </font>
    <font>
      <sz val="10"/>
      <color theme="1"/>
      <name val="Calibri"/>
      <family val="2"/>
    </font>
    <font>
      <sz val="8"/>
      <name val="Aptos Narrow"/>
      <family val="2"/>
      <scheme val="minor"/>
    </font>
    <font>
      <b/>
      <sz val="14"/>
      <color rgb="FF000000"/>
      <name val="Calibri"/>
      <family val="2"/>
    </font>
    <font>
      <b/>
      <sz val="12"/>
      <color theme="1"/>
      <name val="Arial"/>
      <family val="2"/>
    </font>
    <font>
      <b/>
      <sz val="10"/>
      <color theme="1"/>
      <name val="Arial"/>
      <family val="2"/>
    </font>
    <font>
      <sz val="14"/>
      <color indexed="8"/>
      <name val="Aptos Narrow"/>
      <family val="2"/>
      <scheme val="minor"/>
    </font>
    <font>
      <strike/>
      <sz val="14"/>
      <color theme="1"/>
      <name val="Aptos Narrow"/>
      <family val="2"/>
      <scheme val="minor"/>
    </font>
    <font>
      <b/>
      <sz val="12"/>
      <color rgb="FF000000"/>
      <name val="Calibri"/>
      <family val="2"/>
    </font>
    <font>
      <b/>
      <sz val="16"/>
      <color rgb="FF000000"/>
      <name val="Calibri"/>
      <family val="2"/>
    </font>
    <font>
      <sz val="12"/>
      <color rgb="FF000000"/>
      <name val="Calibri"/>
      <family val="2"/>
    </font>
    <font>
      <sz val="11"/>
      <color rgb="FF000000"/>
      <name val="Calibri"/>
      <family val="2"/>
    </font>
    <font>
      <b/>
      <sz val="11"/>
      <color rgb="FF000000"/>
      <name val="Calibri"/>
      <family val="2"/>
    </font>
    <font>
      <sz val="16"/>
      <color rgb="FF000000"/>
      <name val="Aptos Narrow"/>
      <family val="2"/>
      <scheme val="minor"/>
    </font>
    <font>
      <sz val="14"/>
      <color rgb="FF000000"/>
      <name val="Calibri"/>
      <family val="2"/>
    </font>
    <font>
      <sz val="14"/>
      <name val="Calibri"/>
      <family val="2"/>
    </font>
  </fonts>
  <fills count="13">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rgb="FFBFBFBF"/>
        <bgColor rgb="FF000000"/>
      </patternFill>
    </fill>
    <fill>
      <patternFill patternType="solid">
        <fgColor rgb="FFFFFFFF"/>
        <bgColor rgb="FF000000"/>
      </patternFill>
    </fill>
    <fill>
      <patternFill patternType="solid">
        <fgColor rgb="FFC9C9C9"/>
        <bgColor rgb="FF000000"/>
      </patternFill>
    </fill>
    <fill>
      <patternFill patternType="solid">
        <fgColor rgb="FFD0CECE"/>
        <bgColor rgb="FF000000"/>
      </patternFill>
    </fill>
    <fill>
      <patternFill patternType="solid">
        <fgColor rgb="FFF2F2F2"/>
        <bgColor rgb="FF000000"/>
      </patternFill>
    </fill>
  </fills>
  <borders count="5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ck">
        <color auto="1"/>
      </left>
      <right/>
      <top style="thin">
        <color indexed="64"/>
      </top>
      <bottom style="thin">
        <color indexed="64"/>
      </bottom>
      <diagonal/>
    </border>
    <border>
      <left style="thin">
        <color indexed="64"/>
      </left>
      <right style="thick">
        <color auto="1"/>
      </right>
      <top style="thin">
        <color indexed="64"/>
      </top>
      <bottom/>
      <diagonal/>
    </border>
    <border>
      <left style="thin">
        <color indexed="64"/>
      </left>
      <right style="thin">
        <color indexed="64"/>
      </right>
      <top style="thin">
        <color indexed="64"/>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rgb="FF000000"/>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style="thin">
        <color indexed="64"/>
      </left>
      <right/>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top style="medium">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ck">
        <color auto="1"/>
      </left>
      <right/>
      <top style="thin">
        <color indexed="64"/>
      </top>
      <bottom/>
      <diagonal/>
    </border>
    <border>
      <left style="thick">
        <color auto="1"/>
      </left>
      <right style="thin">
        <color auto="1"/>
      </right>
      <top style="medium">
        <color auto="1"/>
      </top>
      <bottom style="thin">
        <color indexed="64"/>
      </bottom>
      <diagonal/>
    </border>
    <border>
      <left style="thin">
        <color auto="1"/>
      </left>
      <right style="thin">
        <color auto="1"/>
      </right>
      <top style="medium">
        <color auto="1"/>
      </top>
      <bottom style="thin">
        <color auto="1"/>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ck">
        <color auto="1"/>
      </bottom>
      <diagonal/>
    </border>
    <border>
      <left style="thin">
        <color indexed="64"/>
      </left>
      <right/>
      <top style="thin">
        <color indexed="64"/>
      </top>
      <bottom style="medium">
        <color indexed="64"/>
      </bottom>
      <diagonal/>
    </border>
    <border>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bottom/>
      <diagonal/>
    </border>
    <border>
      <left/>
      <right style="thin">
        <color indexed="64"/>
      </right>
      <top/>
      <bottom/>
      <diagonal/>
    </border>
    <border>
      <left/>
      <right style="thin">
        <color indexed="64"/>
      </right>
      <top style="thick">
        <color auto="1"/>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bottom style="medium">
        <color rgb="FF000000"/>
      </bottom>
      <diagonal/>
    </border>
    <border>
      <left/>
      <right style="thin">
        <color indexed="64"/>
      </right>
      <top/>
      <bottom style="medium">
        <color rgb="FF000000"/>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right style="thin">
        <color rgb="FF000000"/>
      </right>
      <top/>
      <bottom/>
      <diagonal/>
    </border>
    <border>
      <left/>
      <right style="thin">
        <color rgb="FF000000"/>
      </right>
      <top/>
      <bottom style="thin">
        <color rgb="FF000000"/>
      </bottom>
      <diagonal/>
    </border>
    <border>
      <left/>
      <right style="thin">
        <color indexed="64"/>
      </right>
      <top style="thin">
        <color rgb="FF000000"/>
      </top>
      <bottom/>
      <diagonal/>
    </border>
    <border>
      <left/>
      <right/>
      <top style="thin">
        <color rgb="FF000000"/>
      </top>
      <bottom style="thin">
        <color rgb="FF000000"/>
      </bottom>
      <diagonal/>
    </border>
    <border>
      <left/>
      <right/>
      <top/>
      <bottom style="thin">
        <color rgb="FF000000"/>
      </bottom>
      <diagonal/>
    </border>
  </borders>
  <cellStyleXfs count="1">
    <xf numFmtId="0" fontId="0" fillId="0" borderId="0"/>
  </cellStyleXfs>
  <cellXfs count="292">
    <xf numFmtId="0" fontId="0" fillId="0" borderId="0" xfId="0"/>
    <xf numFmtId="0" fontId="4" fillId="0" borderId="0" xfId="0" applyFont="1" applyAlignment="1">
      <alignment horizontal="center"/>
    </xf>
    <xf numFmtId="2" fontId="4" fillId="0" borderId="0" xfId="0" applyNumberFormat="1" applyFont="1"/>
    <xf numFmtId="2" fontId="4" fillId="0" borderId="0" xfId="0" applyNumberFormat="1" applyFont="1" applyAlignment="1">
      <alignment horizontal="left" vertical="top"/>
    </xf>
    <xf numFmtId="1" fontId="4" fillId="0" borderId="0" xfId="0" applyNumberFormat="1" applyFont="1" applyAlignment="1">
      <alignment horizontal="left" vertical="top"/>
    </xf>
    <xf numFmtId="0" fontId="4" fillId="0" borderId="0" xfId="0" applyFont="1" applyAlignment="1">
      <alignment horizontal="center" vertical="top"/>
    </xf>
    <xf numFmtId="1" fontId="4" fillId="0" borderId="0" xfId="0" applyNumberFormat="1" applyFont="1"/>
    <xf numFmtId="0" fontId="5"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2" fontId="4" fillId="0" borderId="4" xfId="0" applyNumberFormat="1" applyFont="1" applyBorder="1" applyAlignment="1">
      <alignment horizontal="center" vertical="center"/>
    </xf>
    <xf numFmtId="0" fontId="7" fillId="0" borderId="0" xfId="0" applyFont="1"/>
    <xf numFmtId="0" fontId="1"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0" fillId="0" borderId="0" xfId="0" applyAlignment="1">
      <alignment vertical="center"/>
    </xf>
    <xf numFmtId="0" fontId="2" fillId="0" borderId="4" xfId="0" applyFont="1" applyBorder="1" applyAlignment="1">
      <alignment horizontal="center" vertical="center"/>
    </xf>
    <xf numFmtId="0" fontId="0" fillId="0" borderId="4" xfId="0" applyBorder="1" applyAlignment="1">
      <alignment horizontal="left" vertical="top" wrapText="1"/>
    </xf>
    <xf numFmtId="0" fontId="2" fillId="0" borderId="0" xfId="0" applyFont="1"/>
    <xf numFmtId="0" fontId="6" fillId="0" borderId="0" xfId="0" applyFont="1"/>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2" borderId="9" xfId="0" applyFont="1" applyFill="1" applyBorder="1" applyAlignment="1">
      <alignment horizontal="left" vertical="top" wrapText="1"/>
    </xf>
    <xf numFmtId="0" fontId="7" fillId="0" borderId="4" xfId="0" applyFont="1"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1" fillId="5" borderId="28" xfId="0" applyFont="1" applyFill="1" applyBorder="1" applyAlignment="1">
      <alignment horizontal="center" vertical="center"/>
    </xf>
    <xf numFmtId="0" fontId="1" fillId="2" borderId="9"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7" fillId="3" borderId="4" xfId="0" applyFont="1" applyFill="1" applyBorder="1" applyAlignment="1">
      <alignment horizontal="left" vertical="top" wrapText="1"/>
    </xf>
    <xf numFmtId="0" fontId="11" fillId="0" borderId="4"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6" borderId="0" xfId="0" applyFill="1"/>
    <xf numFmtId="0" fontId="6" fillId="0" borderId="4" xfId="0" applyFont="1" applyBorder="1" applyAlignment="1">
      <alignment vertical="top" wrapText="1"/>
    </xf>
    <xf numFmtId="0" fontId="2" fillId="0" borderId="0" xfId="0" applyFont="1" applyAlignment="1">
      <alignment vertical="top" wrapText="1"/>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10" fillId="0" borderId="4" xfId="0" applyFont="1" applyBorder="1" applyAlignment="1">
      <alignment horizontal="center" vertical="center" wrapText="1"/>
    </xf>
    <xf numFmtId="0" fontId="14" fillId="0" borderId="0" xfId="0" applyFont="1"/>
    <xf numFmtId="1" fontId="4" fillId="3" borderId="4" xfId="0" applyNumberFormat="1" applyFont="1" applyFill="1" applyBorder="1" applyAlignment="1">
      <alignment horizontal="left" vertical="top" wrapText="1"/>
    </xf>
    <xf numFmtId="1" fontId="4" fillId="3" borderId="2" xfId="0" applyNumberFormat="1" applyFont="1" applyFill="1" applyBorder="1" applyAlignment="1">
      <alignment horizontal="left" vertical="top" wrapText="1"/>
    </xf>
    <xf numFmtId="2" fontId="4" fillId="0" borderId="2" xfId="0" applyNumberFormat="1" applyFont="1" applyBorder="1" applyAlignment="1">
      <alignment horizontal="center" vertical="center"/>
    </xf>
    <xf numFmtId="0" fontId="5" fillId="3" borderId="4" xfId="0" applyFont="1" applyFill="1" applyBorder="1" applyAlignment="1">
      <alignment horizontal="center" vertical="center"/>
    </xf>
    <xf numFmtId="0" fontId="7" fillId="0" borderId="4" xfId="0" applyFont="1" applyBorder="1"/>
    <xf numFmtId="0" fontId="4" fillId="0" borderId="0" xfId="0" applyFont="1"/>
    <xf numFmtId="1" fontId="4" fillId="3" borderId="7" xfId="0" applyNumberFormat="1" applyFont="1" applyFill="1" applyBorder="1" applyAlignment="1">
      <alignment horizontal="left" vertical="top" wrapText="1"/>
    </xf>
    <xf numFmtId="2" fontId="4" fillId="0" borderId="33" xfId="0" applyNumberFormat="1" applyFont="1" applyBorder="1" applyAlignment="1">
      <alignment horizontal="center" vertical="center"/>
    </xf>
    <xf numFmtId="0" fontId="5" fillId="3" borderId="4"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7" fillId="0" borderId="4" xfId="0" applyFont="1" applyBorder="1" applyAlignment="1">
      <alignment horizontal="right"/>
    </xf>
    <xf numFmtId="2" fontId="2" fillId="0" borderId="4" xfId="0" applyNumberFormat="1"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2" fontId="2" fillId="0" borderId="2" xfId="0" applyNumberFormat="1" applyFont="1" applyBorder="1" applyAlignment="1">
      <alignment horizontal="center" vertical="center"/>
    </xf>
    <xf numFmtId="0" fontId="11" fillId="3" borderId="4" xfId="0"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0" fontId="10" fillId="3" borderId="4" xfId="0" applyFont="1" applyFill="1" applyBorder="1" applyAlignment="1">
      <alignment horizontal="center" vertical="center" wrapText="1"/>
    </xf>
    <xf numFmtId="0" fontId="13" fillId="0" borderId="4" xfId="0" applyFont="1" applyBorder="1"/>
    <xf numFmtId="0" fontId="7" fillId="0" borderId="4" xfId="0" applyFont="1" applyBorder="1" applyAlignment="1">
      <alignment horizontal="right" wrapText="1"/>
    </xf>
    <xf numFmtId="0" fontId="7" fillId="0" borderId="16" xfId="0" applyFont="1" applyBorder="1"/>
    <xf numFmtId="1" fontId="0" fillId="3" borderId="2" xfId="0" applyNumberFormat="1" applyFill="1" applyBorder="1" applyAlignment="1">
      <alignment horizontal="left" vertical="top" wrapText="1"/>
    </xf>
    <xf numFmtId="0" fontId="0" fillId="0" borderId="33" xfId="0" applyBorder="1" applyAlignment="1">
      <alignment horizontal="center" vertical="center"/>
    </xf>
    <xf numFmtId="1" fontId="4" fillId="3" borderId="2" xfId="0" applyNumberFormat="1" applyFont="1" applyFill="1" applyBorder="1" applyAlignment="1">
      <alignment vertical="center" wrapText="1"/>
    </xf>
    <xf numFmtId="1" fontId="4" fillId="3" borderId="4" xfId="0" applyNumberFormat="1" applyFont="1" applyFill="1" applyBorder="1" applyAlignment="1">
      <alignment vertical="center" wrapText="1"/>
    </xf>
    <xf numFmtId="2" fontId="16" fillId="0" borderId="25" xfId="0" applyNumberFormat="1" applyFont="1" applyBorder="1" applyAlignment="1">
      <alignment horizontal="center" vertical="center"/>
    </xf>
    <xf numFmtId="0" fontId="6" fillId="3" borderId="4" xfId="0" applyFont="1" applyFill="1" applyBorder="1" applyAlignment="1">
      <alignment vertical="top" wrapText="1"/>
    </xf>
    <xf numFmtId="49" fontId="6" fillId="3" borderId="4" xfId="0" applyNumberFormat="1" applyFont="1" applyFill="1" applyBorder="1" applyAlignment="1">
      <alignment vertical="top" wrapText="1"/>
    </xf>
    <xf numFmtId="2" fontId="16" fillId="0" borderId="4"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1" fillId="5"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33" xfId="0" applyBorder="1" applyAlignment="1">
      <alignment horizontal="center" vertical="center" wrapText="1"/>
    </xf>
    <xf numFmtId="0" fontId="5" fillId="2" borderId="6"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0" borderId="3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left" vertical="center" wrapText="1"/>
    </xf>
    <xf numFmtId="49" fontId="23" fillId="3" borderId="4" xfId="0" applyNumberFormat="1" applyFont="1" applyFill="1" applyBorder="1" applyAlignment="1">
      <alignment horizontal="left" vertical="top" wrapText="1"/>
    </xf>
    <xf numFmtId="1" fontId="7" fillId="0" borderId="4" xfId="0" applyNumberFormat="1" applyFont="1" applyBorder="1" applyAlignment="1">
      <alignment horizontal="center" vertical="center"/>
    </xf>
    <xf numFmtId="0" fontId="5" fillId="4"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1" fillId="7" borderId="41" xfId="0" applyFont="1" applyFill="1" applyBorder="1" applyAlignment="1">
      <alignment wrapText="1"/>
    </xf>
    <xf numFmtId="0" fontId="0" fillId="0" borderId="33" xfId="0" applyBorder="1" applyAlignment="1">
      <alignment wrapText="1"/>
    </xf>
    <xf numFmtId="0" fontId="15" fillId="0" borderId="19"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7" xfId="0" applyFont="1" applyBorder="1" applyAlignment="1">
      <alignment horizontal="center" vertical="center" wrapText="1"/>
    </xf>
    <xf numFmtId="1" fontId="4" fillId="3" borderId="4" xfId="0" applyNumberFormat="1" applyFont="1" applyFill="1" applyBorder="1" applyAlignment="1">
      <alignment horizontal="left" vertical="center" wrapText="1"/>
    </xf>
    <xf numFmtId="2" fontId="4" fillId="0" borderId="35" xfId="0" applyNumberFormat="1" applyFont="1" applyBorder="1" applyAlignment="1">
      <alignment horizontal="center" vertical="center"/>
    </xf>
    <xf numFmtId="2" fontId="16" fillId="0" borderId="6" xfId="0" applyNumberFormat="1" applyFont="1" applyBorder="1" applyAlignment="1">
      <alignment horizontal="center" vertical="center"/>
    </xf>
    <xf numFmtId="1" fontId="4" fillId="3" borderId="2" xfId="0" applyNumberFormat="1" applyFont="1" applyFill="1" applyBorder="1" applyAlignment="1">
      <alignment horizontal="left" vertical="center" wrapText="1"/>
    </xf>
    <xf numFmtId="1" fontId="2" fillId="3" borderId="2" xfId="0" applyNumberFormat="1" applyFont="1" applyFill="1" applyBorder="1" applyAlignment="1">
      <alignment horizontal="left" vertical="center" wrapText="1"/>
    </xf>
    <xf numFmtId="0" fontId="20" fillId="0" borderId="13" xfId="0" applyFont="1" applyBorder="1" applyAlignment="1">
      <alignment horizontal="center" vertical="center" wrapText="1"/>
    </xf>
    <xf numFmtId="0" fontId="20" fillId="0" borderId="19" xfId="0" applyFont="1" applyBorder="1" applyAlignment="1">
      <alignment horizontal="center" vertical="center" wrapText="1"/>
    </xf>
    <xf numFmtId="2" fontId="2" fillId="0" borderId="35" xfId="0" applyNumberFormat="1" applyFont="1" applyBorder="1" applyAlignment="1">
      <alignment horizontal="center" vertical="center"/>
    </xf>
    <xf numFmtId="0" fontId="17" fillId="0" borderId="13" xfId="0" applyFont="1" applyBorder="1" applyAlignment="1">
      <alignment horizontal="center" vertical="center" wrapText="1"/>
    </xf>
    <xf numFmtId="0" fontId="18" fillId="3" borderId="13" xfId="0" applyFont="1" applyFill="1" applyBorder="1" applyAlignment="1">
      <alignment horizontal="left" vertical="center" wrapText="1"/>
    </xf>
    <xf numFmtId="1" fontId="4" fillId="0" borderId="4" xfId="0" applyNumberFormat="1" applyFont="1" applyBorder="1" applyAlignment="1">
      <alignment horizontal="left" vertical="center" wrapText="1"/>
    </xf>
    <xf numFmtId="1" fontId="4" fillId="0" borderId="4" xfId="0" applyNumberFormat="1" applyFont="1" applyBorder="1" applyAlignment="1">
      <alignment vertical="center" wrapText="1"/>
    </xf>
    <xf numFmtId="1" fontId="4" fillId="0" borderId="2" xfId="0" applyNumberFormat="1" applyFont="1" applyBorder="1" applyAlignment="1">
      <alignment vertical="center" wrapText="1"/>
    </xf>
    <xf numFmtId="1" fontId="4" fillId="0" borderId="2" xfId="0" applyNumberFormat="1" applyFont="1" applyBorder="1" applyAlignment="1">
      <alignment horizontal="left" vertical="center" wrapText="1"/>
    </xf>
    <xf numFmtId="0" fontId="18" fillId="0" borderId="13" xfId="0" applyFont="1" applyBorder="1" applyAlignment="1">
      <alignment horizontal="left" vertical="center" wrapText="1"/>
    </xf>
    <xf numFmtId="0" fontId="18" fillId="3" borderId="13" xfId="0" applyFont="1" applyFill="1" applyBorder="1" applyAlignment="1">
      <alignment horizontal="left" vertical="top" wrapText="1"/>
    </xf>
    <xf numFmtId="1" fontId="4" fillId="0" borderId="4" xfId="0" applyNumberFormat="1" applyFont="1" applyBorder="1" applyAlignment="1">
      <alignment horizontal="left" vertical="top" wrapText="1"/>
    </xf>
    <xf numFmtId="1" fontId="4" fillId="0" borderId="2" xfId="0" applyNumberFormat="1" applyFont="1" applyBorder="1" applyAlignment="1">
      <alignment vertical="top" wrapText="1"/>
    </xf>
    <xf numFmtId="1" fontId="4" fillId="0" borderId="2" xfId="0" applyNumberFormat="1" applyFont="1" applyBorder="1" applyAlignment="1">
      <alignment horizontal="left" vertical="top" wrapText="1"/>
    </xf>
    <xf numFmtId="0" fontId="18" fillId="0" borderId="18" xfId="0" applyFont="1" applyBorder="1" applyAlignment="1">
      <alignment horizontal="left" vertical="top" wrapText="1"/>
    </xf>
    <xf numFmtId="0" fontId="18" fillId="0" borderId="18" xfId="0" applyFont="1" applyBorder="1" applyAlignment="1">
      <alignment horizontal="left" vertical="center" wrapText="1"/>
    </xf>
    <xf numFmtId="0" fontId="7" fillId="0" borderId="11" xfId="0" applyFont="1" applyBorder="1"/>
    <xf numFmtId="0" fontId="1" fillId="2" borderId="35" xfId="0" applyFont="1" applyFill="1" applyBorder="1" applyAlignment="1">
      <alignment horizontal="center" vertical="center" wrapText="1"/>
    </xf>
    <xf numFmtId="0" fontId="1" fillId="5" borderId="32"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33" xfId="0" applyFont="1" applyBorder="1" applyAlignment="1">
      <alignment horizontal="center" vertical="center" wrapText="1"/>
    </xf>
    <xf numFmtId="0" fontId="1" fillId="2" borderId="1" xfId="0" applyFont="1" applyFill="1" applyBorder="1" applyAlignment="1">
      <alignment horizontal="center" vertical="center" wrapText="1"/>
    </xf>
    <xf numFmtId="1" fontId="5" fillId="3" borderId="4" xfId="0" applyNumberFormat="1" applyFont="1" applyFill="1" applyBorder="1" applyAlignment="1">
      <alignment horizontal="center" vertical="center" wrapText="1"/>
    </xf>
    <xf numFmtId="1" fontId="5" fillId="3" borderId="4" xfId="0" applyNumberFormat="1" applyFont="1" applyFill="1" applyBorder="1" applyAlignment="1">
      <alignment horizontal="center" vertical="center"/>
    </xf>
    <xf numFmtId="1" fontId="5" fillId="3" borderId="45" xfId="0" applyNumberFormat="1" applyFont="1" applyFill="1" applyBorder="1" applyAlignment="1">
      <alignment horizontal="center" vertical="center"/>
    </xf>
    <xf numFmtId="1" fontId="5" fillId="3" borderId="45" xfId="0" applyNumberFormat="1" applyFont="1" applyFill="1" applyBorder="1" applyAlignment="1">
      <alignment horizontal="center" vertical="center" wrapText="1"/>
    </xf>
    <xf numFmtId="1" fontId="9" fillId="0" borderId="47" xfId="0" applyNumberFormat="1" applyFont="1" applyBorder="1" applyAlignment="1">
      <alignment horizontal="center" vertical="center"/>
    </xf>
    <xf numFmtId="1" fontId="9" fillId="0" borderId="48" xfId="0" applyNumberFormat="1" applyFont="1" applyBorder="1" applyAlignment="1">
      <alignment horizontal="center" vertical="center"/>
    </xf>
    <xf numFmtId="1" fontId="9" fillId="0" borderId="49" xfId="0" applyNumberFormat="1" applyFont="1" applyBorder="1" applyAlignment="1">
      <alignment horizontal="center" vertical="center"/>
    </xf>
    <xf numFmtId="0" fontId="1" fillId="2" borderId="2" xfId="0" applyFont="1" applyFill="1" applyBorder="1" applyAlignment="1">
      <alignment vertical="center" wrapText="1"/>
    </xf>
    <xf numFmtId="0" fontId="5" fillId="2" borderId="2" xfId="0" applyFont="1" applyFill="1" applyBorder="1" applyAlignment="1">
      <alignment vertical="center"/>
    </xf>
    <xf numFmtId="0" fontId="5" fillId="2" borderId="2" xfId="0" applyFont="1" applyFill="1" applyBorder="1" applyAlignment="1">
      <alignment vertical="center" wrapText="1"/>
    </xf>
    <xf numFmtId="0" fontId="9" fillId="5" borderId="46" xfId="0" applyFont="1" applyFill="1" applyBorder="1" applyAlignment="1">
      <alignment vertical="center"/>
    </xf>
    <xf numFmtId="0" fontId="1" fillId="2" borderId="44" xfId="0" applyFont="1" applyFill="1" applyBorder="1" applyAlignment="1">
      <alignment vertical="center" wrapText="1"/>
    </xf>
    <xf numFmtId="0" fontId="9" fillId="2" borderId="46" xfId="0" applyFont="1" applyFill="1" applyBorder="1" applyAlignment="1">
      <alignment vertical="center" wrapText="1"/>
    </xf>
    <xf numFmtId="0" fontId="5" fillId="0" borderId="0" xfId="0" applyFont="1" applyAlignment="1">
      <alignment horizontal="center" vertical="center"/>
    </xf>
    <xf numFmtId="0" fontId="5" fillId="2" borderId="7"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5" borderId="3" xfId="0" applyFont="1" applyFill="1" applyBorder="1" applyAlignment="1">
      <alignment horizontal="center" vertical="center"/>
    </xf>
    <xf numFmtId="0" fontId="7" fillId="0" borderId="0" xfId="0" applyFont="1" applyAlignment="1">
      <alignment horizontal="center" vertical="center" wrapText="1"/>
    </xf>
    <xf numFmtId="0" fontId="2" fillId="0" borderId="0" xfId="0" applyFont="1" applyAlignment="1">
      <alignment horizontal="center" vertical="center" wrapText="1"/>
    </xf>
    <xf numFmtId="0" fontId="6" fillId="3" borderId="4" xfId="0" applyFont="1" applyFill="1" applyBorder="1" applyAlignment="1">
      <alignment horizontal="center" vertical="center"/>
    </xf>
    <xf numFmtId="0" fontId="6" fillId="0" borderId="0" xfId="0" applyFont="1" applyAlignment="1">
      <alignment horizontal="center"/>
    </xf>
    <xf numFmtId="0" fontId="2" fillId="0" borderId="4" xfId="0" applyFont="1" applyBorder="1" applyAlignment="1">
      <alignment horizontal="right"/>
    </xf>
    <xf numFmtId="0" fontId="2" fillId="0" borderId="0" xfId="0" applyFont="1" applyAlignment="1">
      <alignment horizontal="center"/>
    </xf>
    <xf numFmtId="0" fontId="2" fillId="0" borderId="0" xfId="0" applyFont="1" applyAlignment="1">
      <alignment horizontal="right"/>
    </xf>
    <xf numFmtId="0" fontId="2" fillId="3" borderId="4" xfId="0" applyFont="1" applyFill="1" applyBorder="1" applyAlignment="1">
      <alignment horizontal="left" vertical="center" wrapText="1"/>
    </xf>
    <xf numFmtId="0" fontId="6" fillId="0" borderId="4" xfId="0" applyFont="1" applyBorder="1" applyAlignment="1">
      <alignment horizontal="center" vertical="center"/>
    </xf>
    <xf numFmtId="0" fontId="25" fillId="0" borderId="13" xfId="0" applyFont="1" applyBorder="1" applyAlignment="1">
      <alignment horizontal="center" vertical="center" wrapText="1"/>
    </xf>
    <xf numFmtId="0" fontId="2" fillId="3" borderId="4" xfId="0" applyFont="1" applyFill="1" applyBorder="1" applyAlignment="1">
      <alignment horizontal="left" vertical="center"/>
    </xf>
    <xf numFmtId="1" fontId="2" fillId="3" borderId="2" xfId="0" applyNumberFormat="1" applyFont="1" applyFill="1" applyBorder="1" applyAlignment="1">
      <alignment vertical="center" wrapText="1"/>
    </xf>
    <xf numFmtId="2" fontId="6" fillId="0" borderId="6" xfId="0" applyNumberFormat="1" applyFont="1" applyBorder="1" applyAlignment="1">
      <alignment horizontal="center" vertical="center"/>
    </xf>
    <xf numFmtId="0" fontId="6" fillId="0" borderId="33" xfId="0" applyFont="1" applyBorder="1" applyAlignment="1">
      <alignment horizontal="center"/>
    </xf>
    <xf numFmtId="0" fontId="2" fillId="0" borderId="4" xfId="0" applyFont="1" applyBorder="1" applyAlignment="1">
      <alignment horizontal="center"/>
    </xf>
    <xf numFmtId="0" fontId="2" fillId="0" borderId="33" xfId="0" applyFont="1" applyBorder="1" applyAlignment="1">
      <alignment horizontal="center"/>
    </xf>
    <xf numFmtId="0" fontId="6" fillId="0" borderId="31" xfId="0" applyFont="1" applyBorder="1" applyAlignment="1">
      <alignment horizontal="center"/>
    </xf>
    <xf numFmtId="0" fontId="6" fillId="0" borderId="4" xfId="0" applyFont="1" applyBorder="1" applyAlignment="1">
      <alignment horizontal="center" vertical="center" wrapText="1"/>
    </xf>
    <xf numFmtId="0" fontId="27" fillId="0" borderId="6" xfId="0" applyFont="1" applyBorder="1"/>
    <xf numFmtId="0" fontId="27" fillId="0" borderId="38" xfId="0" applyFont="1" applyBorder="1"/>
    <xf numFmtId="0" fontId="27" fillId="0" borderId="5" xfId="0" applyFont="1" applyBorder="1"/>
    <xf numFmtId="0" fontId="27" fillId="0" borderId="1" xfId="0" applyFont="1" applyBorder="1"/>
    <xf numFmtId="0" fontId="27" fillId="0" borderId="0" xfId="0" applyFont="1"/>
    <xf numFmtId="0" fontId="25" fillId="9" borderId="0" xfId="0" applyFont="1" applyFill="1" applyAlignment="1">
      <alignment horizontal="left" vertical="top" wrapText="1"/>
    </xf>
    <xf numFmtId="0" fontId="25" fillId="9" borderId="18" xfId="0" applyFont="1" applyFill="1" applyBorder="1" applyAlignment="1">
      <alignment horizontal="left" vertical="top" wrapText="1"/>
    </xf>
    <xf numFmtId="0" fontId="25" fillId="9" borderId="50" xfId="0" applyFont="1" applyFill="1" applyBorder="1" applyAlignment="1">
      <alignment horizontal="left" vertical="top" wrapText="1"/>
    </xf>
    <xf numFmtId="0" fontId="25" fillId="9" borderId="51" xfId="0" applyFont="1" applyFill="1" applyBorder="1" applyAlignment="1">
      <alignment horizontal="left" vertical="top" wrapText="1"/>
    </xf>
    <xf numFmtId="0" fontId="25" fillId="9" borderId="39" xfId="0" applyFont="1" applyFill="1" applyBorder="1" applyAlignment="1">
      <alignment horizontal="left" vertical="top" wrapText="1"/>
    </xf>
    <xf numFmtId="0" fontId="25" fillId="9" borderId="6" xfId="0" applyFont="1" applyFill="1" applyBorder="1" applyAlignment="1">
      <alignment horizontal="left" vertical="top" wrapText="1"/>
    </xf>
    <xf numFmtId="0" fontId="27" fillId="9" borderId="23" xfId="0" applyFont="1" applyFill="1" applyBorder="1" applyAlignment="1">
      <alignment horizontal="left" vertical="top" wrapText="1"/>
    </xf>
    <xf numFmtId="0" fontId="27" fillId="9" borderId="50" xfId="0" applyFont="1" applyFill="1" applyBorder="1" applyAlignment="1">
      <alignment horizontal="left" vertical="top" wrapText="1"/>
    </xf>
    <xf numFmtId="0" fontId="27" fillId="9" borderId="51" xfId="0" applyFont="1" applyFill="1" applyBorder="1" applyAlignment="1">
      <alignment horizontal="left" vertical="top" wrapText="1"/>
    </xf>
    <xf numFmtId="0" fontId="27" fillId="9" borderId="14" xfId="0" applyFont="1" applyFill="1" applyBorder="1" applyAlignment="1">
      <alignment horizontal="left" vertical="top" wrapText="1"/>
    </xf>
    <xf numFmtId="0" fontId="27" fillId="9" borderId="12" xfId="0" applyFont="1" applyFill="1" applyBorder="1" applyAlignment="1">
      <alignment horizontal="left" vertical="top" wrapText="1"/>
    </xf>
    <xf numFmtId="0" fontId="27" fillId="9" borderId="15" xfId="0" applyFont="1" applyFill="1" applyBorder="1" applyAlignment="1">
      <alignment horizontal="left" vertical="top" wrapText="1"/>
    </xf>
    <xf numFmtId="0" fontId="27" fillId="9" borderId="6" xfId="0" applyFont="1" applyFill="1" applyBorder="1" applyAlignment="1">
      <alignment horizontal="left" vertical="top" wrapText="1"/>
    </xf>
    <xf numFmtId="0" fontId="28" fillId="9" borderId="12" xfId="0" applyFont="1" applyFill="1" applyBorder="1" applyAlignment="1">
      <alignment horizontal="left" vertical="top" wrapText="1"/>
    </xf>
    <xf numFmtId="0" fontId="28" fillId="9" borderId="21" xfId="0" applyFont="1" applyFill="1" applyBorder="1" applyAlignment="1">
      <alignment horizontal="left" vertical="top" wrapText="1"/>
    </xf>
    <xf numFmtId="0" fontId="28" fillId="9" borderId="18" xfId="0" applyFont="1" applyFill="1" applyBorder="1" applyAlignment="1">
      <alignment horizontal="left" vertical="top" wrapText="1"/>
    </xf>
    <xf numFmtId="0" fontId="28" fillId="9" borderId="52" xfId="0" applyFont="1" applyFill="1" applyBorder="1" applyAlignment="1">
      <alignment horizontal="left" vertical="top" wrapText="1"/>
    </xf>
    <xf numFmtId="0" fontId="28" fillId="9" borderId="0" xfId="0" applyFont="1" applyFill="1" applyAlignment="1">
      <alignment horizontal="left" vertical="top" wrapText="1"/>
    </xf>
    <xf numFmtId="0" fontId="28" fillId="9" borderId="16" xfId="0" applyFont="1" applyFill="1" applyBorder="1" applyAlignment="1">
      <alignment horizontal="left" vertical="top" wrapText="1"/>
    </xf>
    <xf numFmtId="0" fontId="28" fillId="9" borderId="53" xfId="0" applyFont="1" applyFill="1" applyBorder="1" applyAlignment="1">
      <alignment horizontal="left" vertical="top" wrapText="1"/>
    </xf>
    <xf numFmtId="0" fontId="28" fillId="9" borderId="6" xfId="0" applyFont="1" applyFill="1" applyBorder="1" applyAlignment="1">
      <alignment horizontal="left" vertical="top" wrapText="1"/>
    </xf>
    <xf numFmtId="0" fontId="28" fillId="9" borderId="51" xfId="0" applyFont="1" applyFill="1" applyBorder="1" applyAlignment="1">
      <alignment horizontal="left" vertical="top" wrapText="1"/>
    </xf>
    <xf numFmtId="0" fontId="28" fillId="9" borderId="14" xfId="0" applyFont="1" applyFill="1" applyBorder="1" applyAlignment="1">
      <alignment horizontal="left" vertical="top" wrapText="1"/>
    </xf>
    <xf numFmtId="0" fontId="28" fillId="9" borderId="54" xfId="0" applyFont="1" applyFill="1" applyBorder="1" applyAlignment="1">
      <alignment horizontal="left" vertical="top" wrapText="1"/>
    </xf>
    <xf numFmtId="0" fontId="28" fillId="9" borderId="22" xfId="0" applyFont="1" applyFill="1" applyBorder="1" applyAlignment="1">
      <alignment horizontal="left" vertical="top" wrapText="1"/>
    </xf>
    <xf numFmtId="0" fontId="28" fillId="9" borderId="20" xfId="0" applyFont="1" applyFill="1" applyBorder="1" applyAlignment="1">
      <alignment horizontal="left" vertical="top" wrapText="1"/>
    </xf>
    <xf numFmtId="0" fontId="28" fillId="9" borderId="23" xfId="0" applyFont="1" applyFill="1" applyBorder="1" applyAlignment="1">
      <alignment horizontal="left" vertical="top" wrapText="1"/>
    </xf>
    <xf numFmtId="0" fontId="27" fillId="9" borderId="54" xfId="0" applyFont="1" applyFill="1" applyBorder="1" applyAlignment="1">
      <alignment horizontal="left" vertical="top" wrapText="1"/>
    </xf>
    <xf numFmtId="0" fontId="27" fillId="9" borderId="17" xfId="0" applyFont="1" applyFill="1" applyBorder="1" applyAlignment="1">
      <alignment horizontal="left" vertical="top" wrapText="1"/>
    </xf>
    <xf numFmtId="0" fontId="27" fillId="9" borderId="0" xfId="0" applyFont="1" applyFill="1" applyAlignment="1">
      <alignment horizontal="left" vertical="top" wrapText="1"/>
    </xf>
    <xf numFmtId="0" fontId="27" fillId="0" borderId="4" xfId="0" applyFont="1" applyBorder="1" applyAlignment="1">
      <alignment horizontal="left" vertical="top"/>
    </xf>
    <xf numFmtId="0" fontId="27" fillId="9" borderId="38" xfId="0" applyFont="1" applyFill="1" applyBorder="1" applyAlignment="1">
      <alignment horizontal="left" vertical="top" wrapText="1"/>
    </xf>
    <xf numFmtId="0" fontId="30" fillId="0" borderId="0" xfId="0" applyFont="1"/>
    <xf numFmtId="0" fontId="30" fillId="0" borderId="13" xfId="0" applyFont="1" applyBorder="1"/>
    <xf numFmtId="0" fontId="7" fillId="0" borderId="11" xfId="0" applyFont="1" applyBorder="1" applyAlignment="1">
      <alignment horizontal="right"/>
    </xf>
    <xf numFmtId="0" fontId="7" fillId="0" borderId="11" xfId="0" applyFont="1" applyBorder="1" applyAlignment="1">
      <alignment horizontal="right" wrapText="1"/>
    </xf>
    <xf numFmtId="0" fontId="7" fillId="0" borderId="7" xfId="0" applyFont="1" applyBorder="1"/>
    <xf numFmtId="0" fontId="7" fillId="0" borderId="6" xfId="0" applyFont="1" applyBorder="1"/>
    <xf numFmtId="0" fontId="24" fillId="0" borderId="6" xfId="0" applyFont="1" applyBorder="1"/>
    <xf numFmtId="0" fontId="7" fillId="0" borderId="6" xfId="0" applyFont="1" applyBorder="1" applyAlignment="1">
      <alignment horizontal="right"/>
    </xf>
    <xf numFmtId="0" fontId="7" fillId="0" borderId="24" xfId="0" applyFont="1" applyBorder="1"/>
    <xf numFmtId="0" fontId="28" fillId="0" borderId="5" xfId="0" applyFont="1" applyBorder="1"/>
    <xf numFmtId="0" fontId="20" fillId="0" borderId="5" xfId="0" applyFont="1" applyBorder="1" applyAlignment="1">
      <alignment wrapText="1"/>
    </xf>
    <xf numFmtId="0" fontId="20" fillId="8" borderId="38" xfId="0" applyFont="1" applyFill="1" applyBorder="1"/>
    <xf numFmtId="0" fontId="28" fillId="12" borderId="38" xfId="0" applyFont="1" applyFill="1" applyBorder="1" applyAlignment="1">
      <alignment wrapText="1"/>
    </xf>
    <xf numFmtId="0" fontId="20" fillId="0" borderId="38" xfId="0" applyFont="1" applyBorder="1" applyAlignment="1">
      <alignment wrapText="1"/>
    </xf>
    <xf numFmtId="0" fontId="20" fillId="8" borderId="38" xfId="0" applyFont="1" applyFill="1" applyBorder="1" applyAlignment="1">
      <alignment wrapText="1"/>
    </xf>
    <xf numFmtId="0" fontId="28" fillId="12" borderId="38" xfId="0" applyFont="1" applyFill="1" applyBorder="1"/>
    <xf numFmtId="0" fontId="29" fillId="10" borderId="38" xfId="0" applyFont="1" applyFill="1" applyBorder="1" applyAlignment="1">
      <alignment wrapText="1"/>
    </xf>
    <xf numFmtId="0" fontId="8" fillId="0" borderId="38" xfId="0" applyFont="1" applyBorder="1" applyAlignment="1">
      <alignment wrapText="1"/>
    </xf>
    <xf numFmtId="0" fontId="31" fillId="0" borderId="38" xfId="0" applyFont="1" applyBorder="1" applyAlignment="1">
      <alignment wrapText="1"/>
    </xf>
    <xf numFmtId="0" fontId="31" fillId="0" borderId="38" xfId="0" applyFont="1" applyBorder="1"/>
    <xf numFmtId="0" fontId="28" fillId="11" borderId="38" xfId="0" applyFont="1" applyFill="1" applyBorder="1"/>
    <xf numFmtId="0" fontId="28" fillId="0" borderId="0" xfId="0" applyFont="1"/>
    <xf numFmtId="0" fontId="28" fillId="0" borderId="0" xfId="0" applyFont="1" applyAlignment="1">
      <alignment wrapText="1"/>
    </xf>
    <xf numFmtId="0" fontId="20" fillId="2" borderId="5" xfId="0" applyFont="1" applyFill="1" applyBorder="1"/>
    <xf numFmtId="0" fontId="31" fillId="12" borderId="38" xfId="0" applyFont="1" applyFill="1" applyBorder="1" applyAlignment="1">
      <alignment wrapText="1"/>
    </xf>
    <xf numFmtId="0" fontId="32" fillId="12" borderId="38" xfId="0" applyFont="1" applyFill="1" applyBorder="1" applyAlignment="1">
      <alignment vertical="top" wrapText="1"/>
    </xf>
    <xf numFmtId="0" fontId="31" fillId="12" borderId="38" xfId="0" applyFont="1" applyFill="1" applyBorder="1" applyAlignment="1">
      <alignment horizontal="left" vertical="top" wrapText="1"/>
    </xf>
    <xf numFmtId="0" fontId="32" fillId="12" borderId="38" xfId="0" applyFont="1" applyFill="1" applyBorder="1" applyAlignment="1">
      <alignment horizontal="left" vertical="top" wrapText="1"/>
    </xf>
    <xf numFmtId="0" fontId="29" fillId="11" borderId="38" xfId="0" applyFont="1" applyFill="1" applyBorder="1"/>
    <xf numFmtId="0" fontId="31" fillId="3" borderId="38" xfId="0" applyFont="1" applyFill="1" applyBorder="1" applyAlignment="1">
      <alignment wrapText="1"/>
    </xf>
    <xf numFmtId="0" fontId="31" fillId="3" borderId="38" xfId="0" applyFont="1" applyFill="1" applyBorder="1" applyAlignment="1">
      <alignment horizontal="left" vertical="top" wrapText="1"/>
    </xf>
    <xf numFmtId="0" fontId="32" fillId="3" borderId="38" xfId="0" applyFont="1" applyFill="1" applyBorder="1" applyAlignment="1">
      <alignment horizontal="left" vertical="top" wrapText="1"/>
    </xf>
    <xf numFmtId="0" fontId="3" fillId="0" borderId="27" xfId="0" applyFont="1" applyBorder="1" applyAlignment="1">
      <alignment horizontal="center" vertical="center"/>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9" fillId="10" borderId="2" xfId="0" applyFont="1" applyFill="1" applyBorder="1" applyAlignment="1">
      <alignment wrapText="1"/>
    </xf>
    <xf numFmtId="0" fontId="29" fillId="10" borderId="5" xfId="0" applyFont="1" applyFill="1" applyBorder="1" applyAlignment="1">
      <alignment wrapText="1"/>
    </xf>
    <xf numFmtId="0" fontId="29" fillId="10" borderId="35" xfId="0" applyFont="1" applyFill="1" applyBorder="1" applyAlignment="1">
      <alignment wrapText="1"/>
    </xf>
    <xf numFmtId="0" fontId="29" fillId="10" borderId="43" xfId="0" applyFont="1" applyFill="1" applyBorder="1" applyAlignment="1">
      <alignment wrapText="1"/>
    </xf>
    <xf numFmtId="0" fontId="29" fillId="10" borderId="25" xfId="0" applyFont="1" applyFill="1" applyBorder="1" applyAlignment="1">
      <alignment wrapText="1"/>
    </xf>
    <xf numFmtId="0" fontId="20" fillId="8" borderId="2" xfId="0" applyFont="1" applyFill="1" applyBorder="1" applyAlignment="1">
      <alignment vertical="top"/>
    </xf>
    <xf numFmtId="0" fontId="20" fillId="8" borderId="42" xfId="0" applyFont="1" applyFill="1" applyBorder="1" applyAlignment="1">
      <alignment vertical="top"/>
    </xf>
    <xf numFmtId="0" fontId="26" fillId="0" borderId="1" xfId="0" applyFont="1" applyBorder="1" applyAlignment="1">
      <alignment horizontal="center"/>
    </xf>
    <xf numFmtId="0" fontId="20" fillId="8" borderId="2" xfId="0" applyFont="1" applyFill="1" applyBorder="1" applyAlignment="1">
      <alignment vertical="top" wrapText="1"/>
    </xf>
    <xf numFmtId="0" fontId="20" fillId="8" borderId="42" xfId="0" applyFont="1" applyFill="1" applyBorder="1" applyAlignment="1">
      <alignment vertical="top" wrapText="1"/>
    </xf>
    <xf numFmtId="0" fontId="5" fillId="2" borderId="4" xfId="0" applyFont="1" applyFill="1" applyBorder="1" applyAlignment="1">
      <alignment horizontal="center" vertical="center" wrapText="1"/>
    </xf>
    <xf numFmtId="0" fontId="5" fillId="5" borderId="4" xfId="0" applyFont="1" applyFill="1" applyBorder="1" applyAlignment="1">
      <alignment horizontal="center" vertical="center"/>
    </xf>
    <xf numFmtId="0" fontId="3" fillId="2" borderId="4" xfId="0" applyFont="1" applyFill="1" applyBorder="1" applyAlignment="1">
      <alignment horizontal="center" vertical="center"/>
    </xf>
    <xf numFmtId="0" fontId="1" fillId="0" borderId="0" xfId="0" applyFont="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5" borderId="3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3" fillId="0" borderId="36" xfId="0" applyFont="1" applyBorder="1" applyAlignment="1">
      <alignment horizontal="center" vertical="center"/>
    </xf>
    <xf numFmtId="0" fontId="5" fillId="2" borderId="24"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0" borderId="26" xfId="0" applyFont="1" applyBorder="1" applyAlignment="1">
      <alignment horizontal="center" vertical="top"/>
    </xf>
    <xf numFmtId="0" fontId="3" fillId="0" borderId="27" xfId="0" applyFont="1" applyBorder="1" applyAlignment="1">
      <alignment horizontal="center" vertical="top"/>
    </xf>
    <xf numFmtId="0" fontId="5" fillId="0" borderId="1" xfId="0" applyFont="1" applyBorder="1" applyAlignment="1">
      <alignment horizontal="center" vertical="center"/>
    </xf>
    <xf numFmtId="0" fontId="29" fillId="10" borderId="37" xfId="0" applyFont="1" applyFill="1" applyBorder="1" applyAlignment="1">
      <alignment wrapText="1"/>
    </xf>
    <xf numFmtId="0" fontId="29" fillId="10" borderId="40" xfId="0" applyFont="1" applyFill="1" applyBorder="1" applyAlignment="1">
      <alignment wrapText="1"/>
    </xf>
    <xf numFmtId="0" fontId="29" fillId="10" borderId="38" xfId="0" applyFont="1" applyFill="1" applyBorder="1" applyAlignment="1">
      <alignment wrapText="1"/>
    </xf>
    <xf numFmtId="0" fontId="5" fillId="0" borderId="36" xfId="0" applyFont="1" applyBorder="1" applyAlignment="1">
      <alignment horizontal="center" vertical="center"/>
    </xf>
    <xf numFmtId="0" fontId="1" fillId="2" borderId="2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5" borderId="34" xfId="0" applyFont="1" applyFill="1" applyBorder="1" applyAlignment="1">
      <alignment horizontal="center" vertical="center"/>
    </xf>
    <xf numFmtId="0" fontId="1" fillId="2" borderId="37"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5" fillId="2" borderId="42" xfId="0" applyFont="1" applyFill="1" applyBorder="1" applyAlignment="1">
      <alignment horizontal="center" vertical="center"/>
    </xf>
    <xf numFmtId="0" fontId="3" fillId="0" borderId="0" xfId="0" applyFont="1" applyAlignment="1">
      <alignment horizontal="center" vertical="center"/>
    </xf>
    <xf numFmtId="0" fontId="1" fillId="2" borderId="25" xfId="0" applyFont="1" applyFill="1" applyBorder="1" applyAlignment="1">
      <alignment horizontal="center" vertical="center" wrapText="1"/>
    </xf>
    <xf numFmtId="0" fontId="1" fillId="5" borderId="32"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3" fillId="0" borderId="1" xfId="0" applyFont="1" applyBorder="1" applyAlignment="1">
      <alignment horizontal="center" vertical="center"/>
    </xf>
    <xf numFmtId="0" fontId="5" fillId="2" borderId="3" xfId="0" applyFont="1" applyFill="1" applyBorder="1" applyAlignment="1">
      <alignment horizontal="center" vertical="center"/>
    </xf>
    <xf numFmtId="0" fontId="1" fillId="5"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29" fillId="11" borderId="3"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98D8A-E52A-4B27-B440-9FB433B3D5B9}">
  <sheetPr>
    <tabColor rgb="FF92D050"/>
  </sheetPr>
  <dimension ref="A1:V15"/>
  <sheetViews>
    <sheetView zoomScale="70" zoomScaleNormal="70" workbookViewId="0">
      <selection sqref="A1:K1"/>
    </sheetView>
  </sheetViews>
  <sheetFormatPr defaultRowHeight="15"/>
  <cols>
    <col min="1" max="1" width="45.7109375" style="2" customWidth="1"/>
    <col min="2" max="2" width="56.85546875" style="2" customWidth="1"/>
    <col min="3" max="3" width="54.28515625" style="2" customWidth="1"/>
    <col min="4" max="4" width="57.7109375" style="2" customWidth="1"/>
    <col min="5" max="5" width="56.28515625" style="2" customWidth="1"/>
    <col min="6" max="6" width="55.28515625" style="4" customWidth="1"/>
    <col min="7" max="7" width="49.7109375" style="5" bestFit="1" customWidth="1"/>
    <col min="8" max="8" width="45" style="1" customWidth="1"/>
    <col min="9" max="9" width="47.5703125" style="1" customWidth="1"/>
    <col min="10" max="10" width="43.5703125" style="1" customWidth="1"/>
    <col min="11" max="11" width="51.28515625" style="1" customWidth="1"/>
    <col min="12" max="12" width="45.7109375" style="3" customWidth="1"/>
    <col min="13" max="13" width="10.42578125" style="5" hidden="1" customWidth="1"/>
    <col min="14" max="14" width="8.5703125" style="1" hidden="1" customWidth="1"/>
    <col min="15" max="16" width="45.7109375" style="6" customWidth="1"/>
    <col min="17" max="17" width="45.7109375" style="4" hidden="1" customWidth="1"/>
    <col min="18" max="18" width="90" style="5" hidden="1" customWidth="1"/>
    <col min="19" max="20" width="8.5703125" style="1" hidden="1" customWidth="1"/>
    <col min="21" max="21" width="9" style="1" hidden="1" customWidth="1"/>
    <col min="22" max="22" width="8.140625" style="1" hidden="1" customWidth="1"/>
  </cols>
  <sheetData>
    <row r="1" spans="1:11" ht="47.25" customHeight="1" thickTop="1">
      <c r="A1" s="231" t="s">
        <v>0</v>
      </c>
      <c r="B1" s="231"/>
      <c r="C1" s="231"/>
      <c r="D1" s="231"/>
      <c r="E1" s="231"/>
      <c r="F1" s="231"/>
      <c r="G1" s="231"/>
      <c r="H1" s="231"/>
      <c r="I1" s="231"/>
      <c r="J1" s="231"/>
      <c r="K1" s="231"/>
    </row>
    <row r="2" spans="1:11" ht="52.5" customHeight="1">
      <c r="A2" s="135" t="s">
        <v>1</v>
      </c>
      <c r="B2" s="128" t="s">
        <v>2</v>
      </c>
      <c r="C2" s="127" t="s">
        <v>3</v>
      </c>
      <c r="D2" s="127" t="s">
        <v>4</v>
      </c>
      <c r="E2" s="127" t="s">
        <v>5</v>
      </c>
      <c r="F2" s="127" t="s">
        <v>6</v>
      </c>
      <c r="G2" s="127" t="s">
        <v>7</v>
      </c>
      <c r="H2" s="127" t="s">
        <v>8</v>
      </c>
      <c r="I2" s="127" t="s">
        <v>9</v>
      </c>
      <c r="J2" s="127" t="s">
        <v>10</v>
      </c>
      <c r="K2" s="127" t="s">
        <v>11</v>
      </c>
    </row>
    <row r="3" spans="1:11" ht="60.75" customHeight="1">
      <c r="A3" s="135" t="s">
        <v>12</v>
      </c>
      <c r="B3" s="42" t="s">
        <v>13</v>
      </c>
      <c r="C3" s="42" t="s">
        <v>14</v>
      </c>
      <c r="D3" s="42" t="s">
        <v>15</v>
      </c>
      <c r="E3" s="42" t="s">
        <v>16</v>
      </c>
      <c r="F3" s="42" t="s">
        <v>15</v>
      </c>
      <c r="G3" s="42" t="s">
        <v>15</v>
      </c>
      <c r="H3" s="42" t="s">
        <v>17</v>
      </c>
      <c r="I3" s="42" t="s">
        <v>18</v>
      </c>
      <c r="J3" s="42" t="s">
        <v>19</v>
      </c>
      <c r="K3" s="42" t="s">
        <v>20</v>
      </c>
    </row>
    <row r="4" spans="1:11" ht="84" customHeight="1">
      <c r="A4" s="136" t="s">
        <v>21</v>
      </c>
      <c r="B4" s="42" t="s">
        <v>22</v>
      </c>
      <c r="C4" s="42" t="s">
        <v>23</v>
      </c>
      <c r="D4" s="42" t="s">
        <v>24</v>
      </c>
      <c r="E4" s="42" t="s">
        <v>25</v>
      </c>
      <c r="F4" s="42" t="s">
        <v>25</v>
      </c>
      <c r="G4" s="42" t="s">
        <v>25</v>
      </c>
      <c r="H4" s="42" t="s">
        <v>26</v>
      </c>
      <c r="I4" s="42" t="s">
        <v>27</v>
      </c>
      <c r="J4" s="42" t="s">
        <v>28</v>
      </c>
      <c r="K4" s="42" t="s">
        <v>29</v>
      </c>
    </row>
    <row r="5" spans="1:11" ht="178.5" customHeight="1">
      <c r="A5" s="136" t="s">
        <v>30</v>
      </c>
      <c r="B5" s="42" t="s">
        <v>31</v>
      </c>
      <c r="C5" s="42" t="s">
        <v>32</v>
      </c>
      <c r="D5" s="42" t="s">
        <v>33</v>
      </c>
      <c r="E5" s="42" t="s">
        <v>34</v>
      </c>
      <c r="F5" s="42" t="s">
        <v>34</v>
      </c>
      <c r="G5" s="42" t="s">
        <v>34</v>
      </c>
      <c r="H5" s="42" t="s">
        <v>35</v>
      </c>
      <c r="I5" s="42" t="s">
        <v>36</v>
      </c>
      <c r="J5" s="42" t="s">
        <v>37</v>
      </c>
      <c r="K5" s="42" t="s">
        <v>38</v>
      </c>
    </row>
    <row r="6" spans="1:11" ht="78" customHeight="1">
      <c r="A6" s="135" t="s">
        <v>39</v>
      </c>
      <c r="B6" s="42" t="s">
        <v>40</v>
      </c>
      <c r="C6" s="42" t="s">
        <v>41</v>
      </c>
      <c r="D6" s="42" t="s">
        <v>42</v>
      </c>
      <c r="E6" s="42" t="s">
        <v>43</v>
      </c>
      <c r="F6" s="42" t="s">
        <v>44</v>
      </c>
      <c r="G6" s="42" t="s">
        <v>45</v>
      </c>
      <c r="H6" s="42" t="s">
        <v>46</v>
      </c>
      <c r="I6" s="42" t="s">
        <v>47</v>
      </c>
      <c r="J6" s="42" t="s">
        <v>48</v>
      </c>
      <c r="K6" s="42" t="s">
        <v>49</v>
      </c>
    </row>
    <row r="7" spans="1:11" ht="18.75">
      <c r="A7" s="134" t="s">
        <v>50</v>
      </c>
      <c r="B7" s="128">
        <v>5</v>
      </c>
      <c r="C7" s="128">
        <v>5</v>
      </c>
      <c r="D7" s="128">
        <v>5</v>
      </c>
      <c r="E7" s="128">
        <v>5</v>
      </c>
      <c r="F7" s="127">
        <v>5</v>
      </c>
      <c r="G7" s="128">
        <v>5</v>
      </c>
      <c r="H7" s="128">
        <v>3.5</v>
      </c>
      <c r="I7" s="128">
        <v>3.75</v>
      </c>
      <c r="J7" s="128">
        <v>3</v>
      </c>
      <c r="K7" s="128">
        <v>3.75</v>
      </c>
    </row>
    <row r="8" spans="1:11" ht="18.75">
      <c r="A8" s="134" t="s">
        <v>51</v>
      </c>
      <c r="B8" s="128">
        <v>5</v>
      </c>
      <c r="C8" s="128">
        <v>5</v>
      </c>
      <c r="D8" s="128">
        <v>5</v>
      </c>
      <c r="E8" s="128">
        <v>4.5999999999999996</v>
      </c>
      <c r="F8" s="127">
        <v>4.4000000000000004</v>
      </c>
      <c r="G8" s="128">
        <v>4.5</v>
      </c>
      <c r="H8" s="128">
        <v>4.75</v>
      </c>
      <c r="I8" s="128">
        <v>4</v>
      </c>
      <c r="J8" s="128">
        <v>3.75</v>
      </c>
      <c r="K8" s="128">
        <v>3.25</v>
      </c>
    </row>
    <row r="9" spans="1:11" ht="18.75">
      <c r="A9" s="134" t="s">
        <v>52</v>
      </c>
      <c r="B9" s="128">
        <v>5</v>
      </c>
      <c r="C9" s="128">
        <v>5</v>
      </c>
      <c r="D9" s="128">
        <v>5</v>
      </c>
      <c r="E9" s="128">
        <v>5</v>
      </c>
      <c r="F9" s="127">
        <v>5</v>
      </c>
      <c r="G9" s="128">
        <v>5</v>
      </c>
      <c r="H9" s="128">
        <v>4.25</v>
      </c>
      <c r="I9" s="128">
        <v>3.75</v>
      </c>
      <c r="J9" s="128">
        <v>3.5</v>
      </c>
      <c r="K9" s="128">
        <v>3.75</v>
      </c>
    </row>
    <row r="10" spans="1:11" ht="18.75">
      <c r="A10" s="134" t="s">
        <v>53</v>
      </c>
      <c r="B10" s="128">
        <v>5</v>
      </c>
      <c r="C10" s="128">
        <v>5</v>
      </c>
      <c r="D10" s="128">
        <v>5</v>
      </c>
      <c r="E10" s="128">
        <v>5</v>
      </c>
      <c r="F10" s="127">
        <v>5</v>
      </c>
      <c r="G10" s="128">
        <v>5</v>
      </c>
      <c r="H10" s="128">
        <v>4.5</v>
      </c>
      <c r="I10" s="128">
        <v>3.75</v>
      </c>
      <c r="J10" s="128">
        <v>3.75</v>
      </c>
      <c r="K10" s="128">
        <v>3.75</v>
      </c>
    </row>
    <row r="11" spans="1:11" ht="18.75">
      <c r="A11" s="232" t="s">
        <v>54</v>
      </c>
      <c r="B11" s="128">
        <v>4.75</v>
      </c>
      <c r="C11" s="128">
        <v>5</v>
      </c>
      <c r="D11" s="128">
        <v>4.75</v>
      </c>
      <c r="E11" s="128">
        <v>4.5999999999999996</v>
      </c>
      <c r="F11" s="127">
        <v>4.5999999999999996</v>
      </c>
      <c r="G11" s="128">
        <v>4.75</v>
      </c>
      <c r="H11" s="128">
        <v>5</v>
      </c>
      <c r="I11" s="128">
        <v>4.25</v>
      </c>
      <c r="J11" s="128">
        <v>4.75</v>
      </c>
      <c r="K11" s="128">
        <v>4</v>
      </c>
    </row>
    <row r="12" spans="1:11" ht="18.75">
      <c r="A12" s="233"/>
      <c r="B12" s="128">
        <v>5</v>
      </c>
      <c r="C12" s="128">
        <v>5</v>
      </c>
      <c r="D12" s="128">
        <v>5</v>
      </c>
      <c r="E12" s="128">
        <v>5</v>
      </c>
      <c r="F12" s="127">
        <v>5</v>
      </c>
      <c r="G12" s="128">
        <v>5</v>
      </c>
      <c r="H12" s="128">
        <v>5</v>
      </c>
      <c r="I12" s="128">
        <v>2.75</v>
      </c>
      <c r="J12" s="128">
        <v>4.25</v>
      </c>
      <c r="K12" s="128">
        <v>3.75</v>
      </c>
    </row>
    <row r="13" spans="1:11" ht="19.5" thickBot="1">
      <c r="A13" s="138" t="s">
        <v>55</v>
      </c>
      <c r="B13" s="129">
        <v>3.25</v>
      </c>
      <c r="C13" s="129">
        <v>2</v>
      </c>
      <c r="D13" s="129">
        <v>2</v>
      </c>
      <c r="E13" s="129">
        <v>2</v>
      </c>
      <c r="F13" s="130">
        <v>2</v>
      </c>
      <c r="G13" s="129">
        <v>1.75</v>
      </c>
      <c r="H13" s="129">
        <v>1.25</v>
      </c>
      <c r="I13" s="129">
        <v>2</v>
      </c>
      <c r="J13" s="129">
        <v>1.25</v>
      </c>
      <c r="K13" s="129">
        <v>2</v>
      </c>
    </row>
    <row r="14" spans="1:11" ht="24.75" thickBot="1">
      <c r="A14" s="139" t="s">
        <v>56</v>
      </c>
      <c r="B14" s="131">
        <f t="shared" ref="B14:K14" si="0">SUM(B7:B13)</f>
        <v>33</v>
      </c>
      <c r="C14" s="132">
        <f t="shared" si="0"/>
        <v>32</v>
      </c>
      <c r="D14" s="132">
        <f t="shared" si="0"/>
        <v>31.75</v>
      </c>
      <c r="E14" s="132">
        <f t="shared" si="0"/>
        <v>31.200000000000003</v>
      </c>
      <c r="F14" s="132">
        <f t="shared" si="0"/>
        <v>31</v>
      </c>
      <c r="G14" s="132">
        <f t="shared" si="0"/>
        <v>31</v>
      </c>
      <c r="H14" s="132">
        <f t="shared" si="0"/>
        <v>28.25</v>
      </c>
      <c r="I14" s="132">
        <f t="shared" si="0"/>
        <v>24.25</v>
      </c>
      <c r="J14" s="132">
        <f t="shared" si="0"/>
        <v>24.25</v>
      </c>
      <c r="K14" s="132">
        <f t="shared" si="0"/>
        <v>24.25</v>
      </c>
    </row>
    <row r="15" spans="1:11" ht="24.75" thickBot="1">
      <c r="A15" s="137" t="s">
        <v>57</v>
      </c>
      <c r="B15" s="131">
        <v>1</v>
      </c>
      <c r="C15" s="133">
        <v>2</v>
      </c>
      <c r="D15" s="133">
        <v>3</v>
      </c>
      <c r="E15" s="133">
        <v>4</v>
      </c>
      <c r="F15" s="133">
        <v>5</v>
      </c>
      <c r="G15" s="133">
        <v>6</v>
      </c>
      <c r="H15" s="133">
        <v>7</v>
      </c>
      <c r="I15" s="133">
        <v>8</v>
      </c>
      <c r="J15" s="133">
        <v>9</v>
      </c>
      <c r="K15" s="133">
        <v>10</v>
      </c>
    </row>
  </sheetData>
  <mergeCells count="2">
    <mergeCell ref="A1:K1"/>
    <mergeCell ref="A11:A12"/>
  </mergeCells>
  <pageMargins left="0.7" right="0.7" top="0.75" bottom="0.75" header="0.3" footer="0.3"/>
  <pageSetup paperSize="3" scale="1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F3149-08CB-488D-B663-4FAA8FFD0E41}">
  <sheetPr>
    <tabColor rgb="FF92D050"/>
  </sheetPr>
  <dimension ref="A1:L18"/>
  <sheetViews>
    <sheetView zoomScale="60" zoomScaleNormal="60" workbookViewId="0">
      <selection activeCell="I2" sqref="I2"/>
    </sheetView>
  </sheetViews>
  <sheetFormatPr defaultRowHeight="15"/>
  <cols>
    <col min="1" max="1" width="30" customWidth="1"/>
    <col min="2" max="4" width="45.7109375" style="31" customWidth="1"/>
    <col min="5" max="5" width="60.7109375" style="31" customWidth="1"/>
    <col min="6" max="6" width="45.7109375" style="31" customWidth="1"/>
    <col min="7" max="7" width="62.42578125" style="31" customWidth="1"/>
    <col min="8" max="8" width="45.7109375" style="31" customWidth="1"/>
    <col min="9" max="9" width="61.42578125" style="31" customWidth="1"/>
    <col min="10" max="10" width="52.85546875" style="31" customWidth="1"/>
    <col min="11" max="11" width="51.7109375" customWidth="1"/>
    <col min="12" max="12" width="56.5703125" customWidth="1"/>
  </cols>
  <sheetData>
    <row r="1" spans="1:12" ht="18.75">
      <c r="A1" s="267" t="s">
        <v>477</v>
      </c>
      <c r="B1" s="267"/>
      <c r="C1" s="267"/>
      <c r="D1" s="267"/>
      <c r="E1" s="267"/>
      <c r="F1" s="267"/>
      <c r="G1" s="267"/>
      <c r="H1" s="267"/>
      <c r="I1" s="267"/>
      <c r="J1" s="267"/>
      <c r="K1" s="267"/>
      <c r="L1" s="267"/>
    </row>
    <row r="2" spans="1:12" ht="37.5">
      <c r="A2" s="256" t="s">
        <v>104</v>
      </c>
      <c r="B2" s="257"/>
      <c r="C2" s="91" t="s">
        <v>478</v>
      </c>
      <c r="D2" s="18" t="s">
        <v>479</v>
      </c>
      <c r="E2" s="18" t="s">
        <v>480</v>
      </c>
      <c r="F2" s="18" t="s">
        <v>481</v>
      </c>
      <c r="G2" s="18" t="s">
        <v>482</v>
      </c>
      <c r="H2" s="18" t="s">
        <v>483</v>
      </c>
      <c r="I2" s="92" t="s">
        <v>484</v>
      </c>
      <c r="J2" s="18" t="s">
        <v>485</v>
      </c>
      <c r="K2" s="18" t="s">
        <v>486</v>
      </c>
      <c r="L2" s="18" t="s">
        <v>487</v>
      </c>
    </row>
    <row r="3" spans="1:12" ht="56.25">
      <c r="A3" s="256" t="s">
        <v>12</v>
      </c>
      <c r="B3" s="257"/>
      <c r="C3" s="50" t="s">
        <v>218</v>
      </c>
      <c r="D3" s="50" t="s">
        <v>218</v>
      </c>
      <c r="E3" s="50" t="s">
        <v>218</v>
      </c>
      <c r="F3" s="50" t="s">
        <v>218</v>
      </c>
      <c r="G3" s="50" t="s">
        <v>488</v>
      </c>
      <c r="H3" s="50" t="s">
        <v>218</v>
      </c>
      <c r="I3" s="93" t="s">
        <v>218</v>
      </c>
      <c r="J3" s="50" t="s">
        <v>488</v>
      </c>
      <c r="K3" s="50" t="s">
        <v>218</v>
      </c>
      <c r="L3" s="50" t="s">
        <v>218</v>
      </c>
    </row>
    <row r="4" spans="1:12" ht="37.5">
      <c r="A4" s="263" t="s">
        <v>21</v>
      </c>
      <c r="B4" s="264"/>
      <c r="C4" s="50" t="s">
        <v>489</v>
      </c>
      <c r="D4" s="50" t="s">
        <v>490</v>
      </c>
      <c r="E4" s="50" t="s">
        <v>489</v>
      </c>
      <c r="F4" s="50" t="s">
        <v>489</v>
      </c>
      <c r="G4" s="50" t="s">
        <v>491</v>
      </c>
      <c r="H4" s="50" t="s">
        <v>489</v>
      </c>
      <c r="I4" s="93" t="s">
        <v>492</v>
      </c>
      <c r="J4" s="50" t="s">
        <v>493</v>
      </c>
      <c r="K4" s="50" t="s">
        <v>494</v>
      </c>
      <c r="L4" s="50" t="s">
        <v>495</v>
      </c>
    </row>
    <row r="5" spans="1:12" ht="93.75">
      <c r="A5" s="263" t="s">
        <v>30</v>
      </c>
      <c r="B5" s="264"/>
      <c r="C5" s="50" t="s">
        <v>496</v>
      </c>
      <c r="D5" s="50" t="s">
        <v>497</v>
      </c>
      <c r="E5" s="50" t="s">
        <v>498</v>
      </c>
      <c r="F5" s="50" t="s">
        <v>499</v>
      </c>
      <c r="G5" s="50" t="s">
        <v>500</v>
      </c>
      <c r="H5" s="50" t="s">
        <v>501</v>
      </c>
      <c r="I5" s="93" t="s">
        <v>502</v>
      </c>
      <c r="J5" s="50" t="s">
        <v>503</v>
      </c>
      <c r="K5" s="50" t="s">
        <v>504</v>
      </c>
      <c r="L5" s="50" t="s">
        <v>505</v>
      </c>
    </row>
    <row r="6" spans="1:12" ht="168.75">
      <c r="A6" s="256" t="s">
        <v>39</v>
      </c>
      <c r="B6" s="257"/>
      <c r="C6" s="50" t="s">
        <v>506</v>
      </c>
      <c r="D6" s="50" t="s">
        <v>507</v>
      </c>
      <c r="E6" s="50" t="s">
        <v>508</v>
      </c>
      <c r="F6" s="50" t="s">
        <v>509</v>
      </c>
      <c r="G6" s="50" t="s">
        <v>510</v>
      </c>
      <c r="H6" s="50" t="s">
        <v>511</v>
      </c>
      <c r="I6" s="93" t="s">
        <v>512</v>
      </c>
      <c r="J6" s="50" t="s">
        <v>513</v>
      </c>
      <c r="K6" s="50" t="s">
        <v>514</v>
      </c>
      <c r="L6" s="50" t="s">
        <v>515</v>
      </c>
    </row>
    <row r="7" spans="1:12" ht="18.75">
      <c r="A7" s="258" t="s">
        <v>50</v>
      </c>
      <c r="B7" s="259"/>
      <c r="C7" s="30">
        <v>5</v>
      </c>
      <c r="D7" s="30">
        <v>5</v>
      </c>
      <c r="E7" s="30">
        <v>5</v>
      </c>
      <c r="F7" s="30">
        <v>5</v>
      </c>
      <c r="G7" s="30">
        <v>5</v>
      </c>
      <c r="H7" s="30">
        <v>5</v>
      </c>
      <c r="I7" s="37">
        <v>5</v>
      </c>
      <c r="J7" s="30">
        <v>5</v>
      </c>
      <c r="K7" s="30">
        <v>5</v>
      </c>
      <c r="L7" s="21">
        <v>5</v>
      </c>
    </row>
    <row r="8" spans="1:12">
      <c r="A8" s="258" t="s">
        <v>51</v>
      </c>
      <c r="B8" s="259"/>
      <c r="C8" s="32">
        <v>5</v>
      </c>
      <c r="D8" s="32">
        <v>3</v>
      </c>
      <c r="E8" s="32">
        <v>4</v>
      </c>
      <c r="F8" s="32">
        <v>3</v>
      </c>
      <c r="G8" s="32">
        <v>5</v>
      </c>
      <c r="H8" s="32">
        <v>3</v>
      </c>
      <c r="I8" s="38">
        <v>5</v>
      </c>
      <c r="J8" s="32">
        <v>3</v>
      </c>
      <c r="K8" s="32">
        <v>5</v>
      </c>
      <c r="L8" s="22">
        <v>4</v>
      </c>
    </row>
    <row r="9" spans="1:12">
      <c r="A9" s="258" t="s">
        <v>52</v>
      </c>
      <c r="B9" s="259"/>
      <c r="C9" s="32">
        <v>5</v>
      </c>
      <c r="D9" s="32">
        <v>4</v>
      </c>
      <c r="E9" s="32">
        <v>3</v>
      </c>
      <c r="F9" s="32">
        <v>4</v>
      </c>
      <c r="G9" s="32">
        <v>3</v>
      </c>
      <c r="H9" s="32">
        <v>3</v>
      </c>
      <c r="I9" s="38">
        <v>5</v>
      </c>
      <c r="J9" s="32">
        <v>4</v>
      </c>
      <c r="K9" s="32">
        <v>3</v>
      </c>
      <c r="L9" s="22">
        <v>5</v>
      </c>
    </row>
    <row r="10" spans="1:12">
      <c r="A10" s="258" t="s">
        <v>53</v>
      </c>
      <c r="B10" s="259"/>
      <c r="C10" s="32">
        <v>5</v>
      </c>
      <c r="D10" s="32">
        <v>5</v>
      </c>
      <c r="E10" s="32">
        <v>5</v>
      </c>
      <c r="F10" s="32">
        <v>5</v>
      </c>
      <c r="G10" s="32">
        <v>3</v>
      </c>
      <c r="H10" s="32">
        <v>4</v>
      </c>
      <c r="I10" s="38">
        <v>5</v>
      </c>
      <c r="J10" s="32">
        <v>5</v>
      </c>
      <c r="K10" s="32">
        <v>3</v>
      </c>
      <c r="L10" s="22">
        <v>5</v>
      </c>
    </row>
    <row r="11" spans="1:12">
      <c r="A11" s="251" t="s">
        <v>54</v>
      </c>
      <c r="B11" s="275"/>
      <c r="C11" s="32">
        <v>4</v>
      </c>
      <c r="D11" s="32">
        <v>5</v>
      </c>
      <c r="E11" s="32">
        <v>5</v>
      </c>
      <c r="F11" s="32">
        <v>5</v>
      </c>
      <c r="G11" s="32">
        <v>2</v>
      </c>
      <c r="H11" s="32">
        <v>5</v>
      </c>
      <c r="I11" s="38">
        <v>4</v>
      </c>
      <c r="J11" s="32">
        <v>4</v>
      </c>
      <c r="K11" s="32">
        <v>2</v>
      </c>
      <c r="L11" s="22">
        <v>1</v>
      </c>
    </row>
    <row r="12" spans="1:12">
      <c r="A12" s="276"/>
      <c r="B12" s="277"/>
      <c r="C12" s="32">
        <v>4</v>
      </c>
      <c r="D12" s="32">
        <v>5</v>
      </c>
      <c r="E12" s="32">
        <v>5</v>
      </c>
      <c r="F12" s="32">
        <v>5</v>
      </c>
      <c r="G12" s="32">
        <v>5</v>
      </c>
      <c r="H12" s="32">
        <v>4</v>
      </c>
      <c r="I12" s="38">
        <v>3</v>
      </c>
      <c r="J12" s="32">
        <v>4</v>
      </c>
      <c r="K12" s="32">
        <v>5</v>
      </c>
      <c r="L12" s="22">
        <v>1</v>
      </c>
    </row>
    <row r="13" spans="1:12">
      <c r="A13" s="251" t="s">
        <v>55</v>
      </c>
      <c r="B13" s="275"/>
      <c r="C13" s="32">
        <v>5</v>
      </c>
      <c r="D13" s="32">
        <v>5</v>
      </c>
      <c r="E13" s="32">
        <v>5</v>
      </c>
      <c r="F13" s="32">
        <v>4</v>
      </c>
      <c r="G13" s="32">
        <v>5</v>
      </c>
      <c r="H13" s="32">
        <v>3</v>
      </c>
      <c r="I13" s="38">
        <v>3</v>
      </c>
      <c r="J13" s="32">
        <v>5</v>
      </c>
      <c r="K13" s="32">
        <v>3</v>
      </c>
      <c r="L13" s="22">
        <v>1</v>
      </c>
    </row>
    <row r="14" spans="1:12">
      <c r="A14" s="278"/>
      <c r="B14" s="279"/>
      <c r="C14" s="32">
        <v>4</v>
      </c>
      <c r="D14" s="32">
        <v>5</v>
      </c>
      <c r="E14" s="32">
        <v>3</v>
      </c>
      <c r="F14" s="32">
        <v>5</v>
      </c>
      <c r="G14" s="32">
        <v>5</v>
      </c>
      <c r="H14" s="32">
        <v>5</v>
      </c>
      <c r="I14" s="38">
        <v>3</v>
      </c>
      <c r="J14" s="32">
        <v>3</v>
      </c>
      <c r="K14" s="32">
        <v>3</v>
      </c>
      <c r="L14" s="22">
        <v>3</v>
      </c>
    </row>
    <row r="15" spans="1:12" ht="15.75" thickBot="1">
      <c r="A15" s="278"/>
      <c r="B15" s="279"/>
      <c r="C15" s="33">
        <v>5</v>
      </c>
      <c r="D15" s="33">
        <v>4</v>
      </c>
      <c r="E15" s="33">
        <v>5</v>
      </c>
      <c r="F15" s="33">
        <v>3</v>
      </c>
      <c r="G15" s="33">
        <v>5</v>
      </c>
      <c r="H15" s="33">
        <v>5</v>
      </c>
      <c r="I15" s="39">
        <v>3</v>
      </c>
      <c r="J15" s="33">
        <v>3</v>
      </c>
      <c r="K15" s="33">
        <v>3</v>
      </c>
      <c r="L15" s="23">
        <v>3</v>
      </c>
    </row>
    <row r="16" spans="1:12" ht="15.75" thickTop="1">
      <c r="A16" s="272" t="s">
        <v>516</v>
      </c>
      <c r="B16" s="273"/>
      <c r="C16" s="94">
        <f>SUM(C7:C15)</f>
        <v>42</v>
      </c>
      <c r="D16" s="94">
        <f t="shared" ref="D16:F16" si="0">SUM(D7:D15)</f>
        <v>41</v>
      </c>
      <c r="E16" s="94">
        <f t="shared" si="0"/>
        <v>40</v>
      </c>
      <c r="F16" s="94">
        <f t="shared" si="0"/>
        <v>39</v>
      </c>
      <c r="G16" s="94">
        <f>SUM(G15,G14,G13,G12,G11,G10,G9,G8,G7)</f>
        <v>38</v>
      </c>
      <c r="H16" s="94">
        <f>SUM(H15,H14,H13,H12,H11,H10,H9,H8,H7)</f>
        <v>37</v>
      </c>
      <c r="I16" s="94">
        <f>SUM(I7:I15)</f>
        <v>36</v>
      </c>
      <c r="J16" s="94">
        <f t="shared" ref="J16" si="1">SUM(J7:J15)</f>
        <v>36</v>
      </c>
      <c r="K16" s="94">
        <f>SUM(K15,K14,K13,K12,K11,K10,K9,K8,K7)</f>
        <v>32</v>
      </c>
      <c r="L16" s="94">
        <f t="shared" ref="L16" si="2">SUM(L7:L15)</f>
        <v>28</v>
      </c>
    </row>
    <row r="17" spans="1:12" ht="15.75" thickBot="1">
      <c r="A17" s="274" t="s">
        <v>57</v>
      </c>
      <c r="B17" s="274"/>
      <c r="C17" s="95">
        <v>1</v>
      </c>
      <c r="D17" s="95">
        <v>2</v>
      </c>
      <c r="E17" s="95">
        <v>3</v>
      </c>
      <c r="F17" s="95">
        <v>4</v>
      </c>
      <c r="G17" s="95">
        <v>5</v>
      </c>
      <c r="H17" s="95">
        <v>6</v>
      </c>
      <c r="I17" s="95">
        <v>7</v>
      </c>
      <c r="J17" s="95">
        <v>8</v>
      </c>
      <c r="K17" s="95">
        <v>9</v>
      </c>
      <c r="L17" s="65">
        <v>10</v>
      </c>
    </row>
    <row r="18" spans="1:12" ht="15.75" thickTop="1"/>
  </sheetData>
  <mergeCells count="14">
    <mergeCell ref="A16:B16"/>
    <mergeCell ref="A17:B17"/>
    <mergeCell ref="A1:L1"/>
    <mergeCell ref="A2:B2"/>
    <mergeCell ref="A3:B3"/>
    <mergeCell ref="A4:B4"/>
    <mergeCell ref="A5:B5"/>
    <mergeCell ref="A6:B6"/>
    <mergeCell ref="A7:B7"/>
    <mergeCell ref="A8:B8"/>
    <mergeCell ref="A9:B9"/>
    <mergeCell ref="A10:B10"/>
    <mergeCell ref="A11:B12"/>
    <mergeCell ref="A13:B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11BAA-0F5F-4629-9F0B-F51C77C79125}">
  <sheetPr>
    <tabColor rgb="FF92D050"/>
  </sheetPr>
  <dimension ref="A1:L14"/>
  <sheetViews>
    <sheetView topLeftCell="H1" zoomScale="66" zoomScaleNormal="80" workbookViewId="0">
      <selection activeCell="Q6" sqref="Q6"/>
    </sheetView>
  </sheetViews>
  <sheetFormatPr defaultRowHeight="15"/>
  <cols>
    <col min="1" max="1" width="25.85546875" customWidth="1"/>
    <col min="2" max="2" width="49" customWidth="1"/>
    <col min="3" max="3" width="59" customWidth="1"/>
    <col min="4" max="5" width="45.7109375" customWidth="1"/>
    <col min="6" max="6" width="75.140625" customWidth="1"/>
    <col min="7" max="7" width="45.7109375" customWidth="1"/>
    <col min="8" max="8" width="60.85546875" customWidth="1"/>
    <col min="9" max="11" width="45.7109375" customWidth="1"/>
    <col min="12" max="12" width="31" customWidth="1"/>
  </cols>
  <sheetData>
    <row r="1" spans="1:12" ht="21">
      <c r="A1" s="281" t="s">
        <v>517</v>
      </c>
      <c r="B1" s="281"/>
      <c r="C1" s="281"/>
      <c r="D1" s="281"/>
      <c r="E1" s="281"/>
      <c r="F1" s="281"/>
      <c r="G1" s="281"/>
      <c r="H1" s="281"/>
      <c r="I1" s="281"/>
      <c r="J1" s="281"/>
      <c r="K1" s="281"/>
      <c r="L1" s="281"/>
    </row>
    <row r="2" spans="1:12" ht="46.5" customHeight="1">
      <c r="A2" s="256" t="s">
        <v>104</v>
      </c>
      <c r="B2" s="280"/>
      <c r="C2" s="96" t="s">
        <v>518</v>
      </c>
      <c r="D2" s="97" t="s">
        <v>519</v>
      </c>
      <c r="E2" s="96" t="s">
        <v>520</v>
      </c>
      <c r="F2" s="98" t="s">
        <v>521</v>
      </c>
      <c r="G2" s="98" t="s">
        <v>522</v>
      </c>
      <c r="H2" s="98" t="s">
        <v>523</v>
      </c>
      <c r="I2" s="96" t="s">
        <v>524</v>
      </c>
      <c r="J2" s="99" t="s">
        <v>525</v>
      </c>
      <c r="K2" s="96" t="s">
        <v>526</v>
      </c>
      <c r="L2" s="98" t="s">
        <v>527</v>
      </c>
    </row>
    <row r="3" spans="1:12" ht="46.5" customHeight="1">
      <c r="A3" s="256" t="s">
        <v>12</v>
      </c>
      <c r="B3" s="257"/>
      <c r="C3" s="100" t="s">
        <v>19</v>
      </c>
      <c r="D3" s="100" t="s">
        <v>528</v>
      </c>
      <c r="E3" s="100" t="s">
        <v>529</v>
      </c>
      <c r="F3" s="100" t="s">
        <v>530</v>
      </c>
      <c r="G3" s="100" t="s">
        <v>318</v>
      </c>
      <c r="H3" s="100" t="s">
        <v>531</v>
      </c>
      <c r="I3" s="100" t="s">
        <v>532</v>
      </c>
      <c r="J3" s="100" t="s">
        <v>533</v>
      </c>
      <c r="K3" s="100" t="s">
        <v>534</v>
      </c>
      <c r="L3" s="100" t="s">
        <v>535</v>
      </c>
    </row>
    <row r="4" spans="1:12" ht="108" customHeight="1">
      <c r="A4" s="263" t="s">
        <v>21</v>
      </c>
      <c r="B4" s="264"/>
      <c r="C4" s="100" t="s">
        <v>536</v>
      </c>
      <c r="D4" s="100" t="s">
        <v>537</v>
      </c>
      <c r="E4" s="100" t="s">
        <v>538</v>
      </c>
      <c r="F4" s="100" t="s">
        <v>539</v>
      </c>
      <c r="G4" s="100" t="s">
        <v>540</v>
      </c>
      <c r="H4" s="100" t="s">
        <v>541</v>
      </c>
      <c r="I4" s="100" t="s">
        <v>542</v>
      </c>
      <c r="J4" s="100" t="s">
        <v>543</v>
      </c>
      <c r="K4" s="100" t="s">
        <v>544</v>
      </c>
      <c r="L4" s="100" t="s">
        <v>540</v>
      </c>
    </row>
    <row r="5" spans="1:12" ht="183.75" customHeight="1">
      <c r="A5" s="263" t="s">
        <v>30</v>
      </c>
      <c r="B5" s="264"/>
      <c r="C5" s="100" t="s">
        <v>545</v>
      </c>
      <c r="D5" s="100" t="s">
        <v>546</v>
      </c>
      <c r="E5" s="100" t="s">
        <v>538</v>
      </c>
      <c r="F5" s="100" t="s">
        <v>547</v>
      </c>
      <c r="G5" s="100" t="s">
        <v>548</v>
      </c>
      <c r="H5" s="100" t="s">
        <v>549</v>
      </c>
      <c r="I5" s="100" t="s">
        <v>542</v>
      </c>
      <c r="J5" s="100" t="s">
        <v>550</v>
      </c>
      <c r="K5" s="100" t="s">
        <v>551</v>
      </c>
      <c r="L5" s="100" t="s">
        <v>548</v>
      </c>
    </row>
    <row r="6" spans="1:12" ht="175.5">
      <c r="A6" s="256" t="s">
        <v>39</v>
      </c>
      <c r="B6" s="257"/>
      <c r="C6" s="100" t="s">
        <v>552</v>
      </c>
      <c r="D6" s="100" t="s">
        <v>553</v>
      </c>
      <c r="E6" s="100" t="s">
        <v>554</v>
      </c>
      <c r="F6" s="100" t="s">
        <v>555</v>
      </c>
      <c r="G6" s="100" t="s">
        <v>556</v>
      </c>
      <c r="H6" s="100" t="s">
        <v>557</v>
      </c>
      <c r="I6" s="100" t="s">
        <v>558</v>
      </c>
      <c r="J6" s="100" t="s">
        <v>559</v>
      </c>
      <c r="K6" s="100" t="s">
        <v>560</v>
      </c>
      <c r="L6" s="100" t="s">
        <v>561</v>
      </c>
    </row>
    <row r="7" spans="1:12">
      <c r="A7" s="258" t="s">
        <v>50</v>
      </c>
      <c r="B7" s="259"/>
      <c r="C7" s="9">
        <v>5</v>
      </c>
      <c r="D7" s="9">
        <v>5</v>
      </c>
      <c r="E7" s="9">
        <v>5</v>
      </c>
      <c r="F7" s="9">
        <v>3</v>
      </c>
      <c r="G7" s="44">
        <v>5</v>
      </c>
      <c r="H7" s="9">
        <v>4</v>
      </c>
      <c r="I7" s="9">
        <v>5</v>
      </c>
      <c r="J7" s="9">
        <v>4</v>
      </c>
      <c r="K7" s="44">
        <v>4</v>
      </c>
      <c r="L7" s="9">
        <v>3</v>
      </c>
    </row>
    <row r="8" spans="1:12">
      <c r="A8" s="258" t="s">
        <v>51</v>
      </c>
      <c r="B8" s="259"/>
      <c r="C8" s="9">
        <v>4</v>
      </c>
      <c r="D8" s="9">
        <v>4</v>
      </c>
      <c r="E8" s="9">
        <v>4</v>
      </c>
      <c r="F8" s="9">
        <v>5</v>
      </c>
      <c r="G8" s="44">
        <v>2</v>
      </c>
      <c r="H8" s="9">
        <v>3</v>
      </c>
      <c r="I8" s="9">
        <v>2</v>
      </c>
      <c r="J8" s="9">
        <v>2</v>
      </c>
      <c r="K8" s="44">
        <v>1</v>
      </c>
      <c r="L8" s="9">
        <v>1</v>
      </c>
    </row>
    <row r="9" spans="1:12">
      <c r="A9" s="258" t="s">
        <v>52</v>
      </c>
      <c r="B9" s="259"/>
      <c r="C9" s="9">
        <v>5</v>
      </c>
      <c r="D9" s="9">
        <v>5</v>
      </c>
      <c r="E9" s="9">
        <v>4</v>
      </c>
      <c r="F9" s="9">
        <v>5</v>
      </c>
      <c r="G9" s="44">
        <v>5</v>
      </c>
      <c r="H9" s="9">
        <v>5</v>
      </c>
      <c r="I9" s="9">
        <v>4</v>
      </c>
      <c r="J9" s="9">
        <v>4</v>
      </c>
      <c r="K9" s="44">
        <v>4</v>
      </c>
      <c r="L9" s="9">
        <v>5</v>
      </c>
    </row>
    <row r="10" spans="1:12">
      <c r="A10" s="258" t="s">
        <v>53</v>
      </c>
      <c r="B10" s="259"/>
      <c r="C10" s="9">
        <v>5</v>
      </c>
      <c r="D10" s="9">
        <v>5</v>
      </c>
      <c r="E10" s="9">
        <v>4</v>
      </c>
      <c r="F10" s="9">
        <v>3</v>
      </c>
      <c r="G10" s="44">
        <v>4</v>
      </c>
      <c r="H10" s="9">
        <v>3</v>
      </c>
      <c r="I10" s="9">
        <v>4</v>
      </c>
      <c r="J10" s="9">
        <v>5</v>
      </c>
      <c r="K10" s="44">
        <v>4</v>
      </c>
      <c r="L10" s="9">
        <v>4</v>
      </c>
    </row>
    <row r="11" spans="1:12">
      <c r="A11" s="251" t="s">
        <v>54</v>
      </c>
      <c r="B11" s="252"/>
      <c r="C11" s="9">
        <v>4</v>
      </c>
      <c r="D11" s="44">
        <v>4</v>
      </c>
      <c r="E11" s="44">
        <v>3.5</v>
      </c>
      <c r="F11" s="44">
        <v>5</v>
      </c>
      <c r="G11" s="44">
        <v>2</v>
      </c>
      <c r="H11" s="9">
        <v>3</v>
      </c>
      <c r="I11" s="9">
        <v>1</v>
      </c>
      <c r="J11" s="9">
        <v>2</v>
      </c>
      <c r="K11" s="44">
        <v>3</v>
      </c>
      <c r="L11" s="9">
        <v>3</v>
      </c>
    </row>
    <row r="12" spans="1:12" ht="15.75" thickBot="1">
      <c r="A12" s="251" t="s">
        <v>55</v>
      </c>
      <c r="B12" s="252"/>
      <c r="C12" s="49">
        <v>4</v>
      </c>
      <c r="D12" s="101">
        <v>4</v>
      </c>
      <c r="E12" s="101">
        <v>5</v>
      </c>
      <c r="F12" s="101">
        <v>3</v>
      </c>
      <c r="G12" s="101">
        <v>4</v>
      </c>
      <c r="H12" s="49">
        <v>3</v>
      </c>
      <c r="I12" s="49">
        <v>4</v>
      </c>
      <c r="J12" s="101">
        <v>3</v>
      </c>
      <c r="K12" s="101">
        <v>3</v>
      </c>
      <c r="L12" s="49">
        <v>3</v>
      </c>
    </row>
    <row r="13" spans="1:12">
      <c r="A13" s="282"/>
      <c r="B13" s="282"/>
      <c r="C13" s="102">
        <f t="shared" ref="C13" si="0">SUM(C7:C12)</f>
        <v>27</v>
      </c>
      <c r="D13" s="102">
        <f t="shared" ref="D13:L13" si="1">SUM(D7:D12)</f>
        <v>27</v>
      </c>
      <c r="E13" s="102">
        <f t="shared" si="1"/>
        <v>25.5</v>
      </c>
      <c r="F13" s="102">
        <f t="shared" si="1"/>
        <v>24</v>
      </c>
      <c r="G13" s="102">
        <f t="shared" si="1"/>
        <v>22</v>
      </c>
      <c r="H13" s="102">
        <f t="shared" si="1"/>
        <v>21</v>
      </c>
      <c r="I13" s="102">
        <f>SUM(I7:I12)</f>
        <v>20</v>
      </c>
      <c r="J13" s="102">
        <f t="shared" si="1"/>
        <v>20</v>
      </c>
      <c r="K13" s="102">
        <f t="shared" si="1"/>
        <v>19</v>
      </c>
      <c r="L13" s="102">
        <f t="shared" si="1"/>
        <v>19</v>
      </c>
    </row>
    <row r="14" spans="1:12" ht="15.75" thickBot="1">
      <c r="A14" s="283"/>
      <c r="B14" s="283"/>
      <c r="C14" s="56">
        <v>1</v>
      </c>
      <c r="D14" s="56">
        <v>2</v>
      </c>
      <c r="E14" s="56">
        <v>3</v>
      </c>
      <c r="F14" s="56">
        <v>4</v>
      </c>
      <c r="G14" s="56">
        <v>5</v>
      </c>
      <c r="H14" s="56">
        <v>6</v>
      </c>
      <c r="I14" s="56">
        <v>7</v>
      </c>
      <c r="J14" s="56">
        <v>8</v>
      </c>
      <c r="K14" s="56">
        <v>9</v>
      </c>
      <c r="L14" s="56">
        <v>10</v>
      </c>
    </row>
  </sheetData>
  <mergeCells count="14">
    <mergeCell ref="A11:B11"/>
    <mergeCell ref="A12:B12"/>
    <mergeCell ref="A13:B13"/>
    <mergeCell ref="A14:B14"/>
    <mergeCell ref="A6:B6"/>
    <mergeCell ref="A7:B7"/>
    <mergeCell ref="A8:B8"/>
    <mergeCell ref="A9:B9"/>
    <mergeCell ref="A10:B10"/>
    <mergeCell ref="A2:B2"/>
    <mergeCell ref="A3:B3"/>
    <mergeCell ref="A4:B4"/>
    <mergeCell ref="A5:B5"/>
    <mergeCell ref="A1:L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785B-2442-41AB-8756-9BF207E89C9F}">
  <sheetPr>
    <tabColor rgb="FF92D050"/>
  </sheetPr>
  <dimension ref="A1:L14"/>
  <sheetViews>
    <sheetView zoomScale="70" zoomScaleNormal="70" workbookViewId="0">
      <selection activeCell="A2" sqref="A2:B2"/>
    </sheetView>
  </sheetViews>
  <sheetFormatPr defaultRowHeight="15"/>
  <cols>
    <col min="1" max="2" width="40.7109375" customWidth="1"/>
    <col min="3" max="3" width="51.7109375" customWidth="1"/>
    <col min="4" max="4" width="68.5703125" customWidth="1"/>
    <col min="5" max="5" width="51.5703125" customWidth="1"/>
    <col min="6" max="6" width="51.7109375" customWidth="1"/>
    <col min="7" max="7" width="45" customWidth="1"/>
    <col min="8" max="8" width="79.5703125" customWidth="1"/>
    <col min="9" max="10" width="40.7109375" customWidth="1"/>
    <col min="11" max="11" width="51.5703125" customWidth="1"/>
    <col min="12" max="12" width="54.7109375" customWidth="1"/>
  </cols>
  <sheetData>
    <row r="1" spans="1:12" ht="21">
      <c r="A1" s="286" t="s">
        <v>562</v>
      </c>
      <c r="B1" s="286"/>
      <c r="C1" s="286"/>
      <c r="D1" s="286"/>
      <c r="E1" s="286"/>
      <c r="F1" s="286"/>
      <c r="G1" s="286"/>
      <c r="H1" s="286"/>
      <c r="I1" s="286"/>
      <c r="J1" s="286"/>
      <c r="K1" s="286"/>
      <c r="L1" s="286"/>
    </row>
    <row r="2" spans="1:12" s="10" customFormat="1" ht="37.5">
      <c r="A2" s="256" t="s">
        <v>104</v>
      </c>
      <c r="B2" s="287"/>
      <c r="C2" s="105" t="s">
        <v>563</v>
      </c>
      <c r="D2" s="106" t="s">
        <v>564</v>
      </c>
      <c r="E2" s="105" t="s">
        <v>565</v>
      </c>
      <c r="F2" s="105" t="s">
        <v>566</v>
      </c>
      <c r="G2" s="105" t="s">
        <v>567</v>
      </c>
      <c r="H2" s="105" t="s">
        <v>568</v>
      </c>
      <c r="I2" s="105" t="s">
        <v>569</v>
      </c>
      <c r="J2" s="105" t="s">
        <v>570</v>
      </c>
      <c r="K2" s="105" t="s">
        <v>571</v>
      </c>
      <c r="L2" s="106" t="s">
        <v>572</v>
      </c>
    </row>
    <row r="3" spans="1:12" ht="37.5" customHeight="1">
      <c r="A3" s="256" t="s">
        <v>12</v>
      </c>
      <c r="B3" s="257"/>
      <c r="C3" s="103" t="s">
        <v>573</v>
      </c>
      <c r="D3" s="103" t="s">
        <v>70</v>
      </c>
      <c r="E3" s="100" t="s">
        <v>574</v>
      </c>
      <c r="F3" s="100" t="s">
        <v>574</v>
      </c>
      <c r="G3" s="103" t="s">
        <v>573</v>
      </c>
      <c r="H3" s="43" t="s">
        <v>71</v>
      </c>
      <c r="I3" s="103" t="s">
        <v>71</v>
      </c>
      <c r="J3" s="66" t="s">
        <v>575</v>
      </c>
      <c r="K3" s="100" t="s">
        <v>168</v>
      </c>
      <c r="L3" s="100" t="s">
        <v>15</v>
      </c>
    </row>
    <row r="4" spans="1:12" ht="140.25" customHeight="1">
      <c r="A4" s="263" t="s">
        <v>21</v>
      </c>
      <c r="B4" s="264"/>
      <c r="C4" s="103" t="s">
        <v>576</v>
      </c>
      <c r="D4" s="103" t="s">
        <v>577</v>
      </c>
      <c r="E4" s="103" t="s">
        <v>578</v>
      </c>
      <c r="F4" s="103" t="s">
        <v>579</v>
      </c>
      <c r="G4" s="103" t="s">
        <v>576</v>
      </c>
      <c r="H4" s="103" t="s">
        <v>577</v>
      </c>
      <c r="I4" s="103" t="s">
        <v>577</v>
      </c>
      <c r="J4" s="66" t="s">
        <v>580</v>
      </c>
      <c r="K4" s="103" t="s">
        <v>581</v>
      </c>
      <c r="L4" s="100" t="s">
        <v>582</v>
      </c>
    </row>
    <row r="5" spans="1:12" ht="129.75" customHeight="1">
      <c r="A5" s="263" t="s">
        <v>30</v>
      </c>
      <c r="B5" s="264"/>
      <c r="C5" s="103" t="s">
        <v>576</v>
      </c>
      <c r="D5" s="103" t="s">
        <v>583</v>
      </c>
      <c r="E5" s="104" t="s">
        <v>584</v>
      </c>
      <c r="F5" s="103" t="s">
        <v>585</v>
      </c>
      <c r="G5" s="103" t="s">
        <v>576</v>
      </c>
      <c r="H5" s="103" t="s">
        <v>586</v>
      </c>
      <c r="I5" s="103" t="s">
        <v>587</v>
      </c>
      <c r="J5" s="66" t="s">
        <v>580</v>
      </c>
      <c r="K5" s="103" t="s">
        <v>588</v>
      </c>
      <c r="L5" s="100" t="s">
        <v>582</v>
      </c>
    </row>
    <row r="6" spans="1:12" ht="178.5" customHeight="1">
      <c r="A6" s="256" t="s">
        <v>39</v>
      </c>
      <c r="B6" s="257"/>
      <c r="C6" s="43" t="s">
        <v>589</v>
      </c>
      <c r="D6" s="48" t="s">
        <v>590</v>
      </c>
      <c r="E6" s="64" t="s">
        <v>591</v>
      </c>
      <c r="F6" s="64" t="s">
        <v>592</v>
      </c>
      <c r="G6" s="43" t="s">
        <v>589</v>
      </c>
      <c r="H6" s="43" t="s">
        <v>593</v>
      </c>
      <c r="I6" s="64" t="s">
        <v>594</v>
      </c>
      <c r="J6" s="43" t="s">
        <v>595</v>
      </c>
      <c r="K6" s="43" t="s">
        <v>596</v>
      </c>
      <c r="L6" s="42" t="s">
        <v>597</v>
      </c>
    </row>
    <row r="7" spans="1:12" ht="15.75">
      <c r="A7" s="258" t="s">
        <v>50</v>
      </c>
      <c r="B7" s="284"/>
      <c r="C7" s="9">
        <v>5</v>
      </c>
      <c r="D7" s="9">
        <v>5</v>
      </c>
      <c r="E7" s="54">
        <v>5</v>
      </c>
      <c r="F7" s="54">
        <v>5</v>
      </c>
      <c r="G7" s="9">
        <v>5</v>
      </c>
      <c r="H7" s="9">
        <v>5</v>
      </c>
      <c r="I7" s="54">
        <v>3</v>
      </c>
      <c r="J7" s="9">
        <v>4</v>
      </c>
      <c r="K7" s="44">
        <v>4</v>
      </c>
      <c r="L7" s="9">
        <v>3</v>
      </c>
    </row>
    <row r="8" spans="1:12" ht="15.75">
      <c r="A8" s="258" t="s">
        <v>51</v>
      </c>
      <c r="B8" s="284"/>
      <c r="C8" s="9">
        <v>3</v>
      </c>
      <c r="D8" s="9">
        <v>5</v>
      </c>
      <c r="E8" s="54">
        <v>4</v>
      </c>
      <c r="F8" s="54">
        <v>4</v>
      </c>
      <c r="G8" s="9">
        <v>1</v>
      </c>
      <c r="H8" s="9">
        <v>2</v>
      </c>
      <c r="I8" s="54">
        <v>3</v>
      </c>
      <c r="J8" s="9">
        <v>2</v>
      </c>
      <c r="K8" s="44">
        <v>2</v>
      </c>
      <c r="L8" s="9">
        <v>1</v>
      </c>
    </row>
    <row r="9" spans="1:12" ht="15.75">
      <c r="A9" s="258" t="s">
        <v>52</v>
      </c>
      <c r="B9" s="284"/>
      <c r="C9" s="9">
        <v>5</v>
      </c>
      <c r="D9" s="9">
        <v>5</v>
      </c>
      <c r="E9" s="54">
        <v>5</v>
      </c>
      <c r="F9" s="54">
        <v>5</v>
      </c>
      <c r="G9" s="9">
        <v>5</v>
      </c>
      <c r="H9" s="9">
        <v>3</v>
      </c>
      <c r="I9" s="54">
        <v>3</v>
      </c>
      <c r="J9" s="9">
        <v>4</v>
      </c>
      <c r="K9" s="44">
        <v>4</v>
      </c>
      <c r="L9" s="9">
        <v>3</v>
      </c>
    </row>
    <row r="10" spans="1:12" ht="15.75">
      <c r="A10" s="258" t="s">
        <v>53</v>
      </c>
      <c r="B10" s="284"/>
      <c r="C10" s="9">
        <v>5</v>
      </c>
      <c r="D10" s="9">
        <v>4</v>
      </c>
      <c r="E10" s="54">
        <v>5</v>
      </c>
      <c r="F10" s="54">
        <v>5</v>
      </c>
      <c r="G10" s="9">
        <v>5</v>
      </c>
      <c r="H10" s="9">
        <v>5</v>
      </c>
      <c r="I10" s="54">
        <v>4</v>
      </c>
      <c r="J10" s="9">
        <v>3</v>
      </c>
      <c r="K10" s="44">
        <v>3</v>
      </c>
      <c r="L10" s="9">
        <v>4</v>
      </c>
    </row>
    <row r="11" spans="1:12" ht="15.75">
      <c r="A11" s="258" t="s">
        <v>54</v>
      </c>
      <c r="B11" s="284"/>
      <c r="C11" s="44">
        <v>4</v>
      </c>
      <c r="D11" s="44">
        <v>5</v>
      </c>
      <c r="E11" s="57">
        <v>5</v>
      </c>
      <c r="F11" s="57">
        <v>4</v>
      </c>
      <c r="G11" s="44">
        <v>1.5</v>
      </c>
      <c r="H11" s="44">
        <v>1</v>
      </c>
      <c r="I11" s="57">
        <v>4</v>
      </c>
      <c r="J11" s="44">
        <v>2</v>
      </c>
      <c r="K11" s="44">
        <v>3</v>
      </c>
      <c r="L11" s="9">
        <v>1</v>
      </c>
    </row>
    <row r="12" spans="1:12" ht="16.5" thickBot="1">
      <c r="A12" s="253" t="s">
        <v>55</v>
      </c>
      <c r="B12" s="285"/>
      <c r="C12" s="101">
        <v>5</v>
      </c>
      <c r="D12" s="101">
        <v>3</v>
      </c>
      <c r="E12" s="107">
        <v>3</v>
      </c>
      <c r="F12" s="107">
        <v>4</v>
      </c>
      <c r="G12" s="101">
        <v>3</v>
      </c>
      <c r="H12" s="101">
        <v>4</v>
      </c>
      <c r="I12" s="107">
        <v>3</v>
      </c>
      <c r="J12" s="101">
        <v>3</v>
      </c>
      <c r="K12" s="101">
        <v>3</v>
      </c>
      <c r="L12" s="49">
        <v>3</v>
      </c>
    </row>
    <row r="13" spans="1:12">
      <c r="A13" s="233" t="s">
        <v>249</v>
      </c>
      <c r="B13" s="233"/>
      <c r="C13" s="102">
        <f t="shared" ref="C13:L13" si="0">SUM(C7:C12)</f>
        <v>27</v>
      </c>
      <c r="D13" s="102">
        <f t="shared" si="0"/>
        <v>27</v>
      </c>
      <c r="E13" s="102">
        <f t="shared" si="0"/>
        <v>27</v>
      </c>
      <c r="F13" s="102">
        <f t="shared" si="0"/>
        <v>27</v>
      </c>
      <c r="G13" s="102">
        <f t="shared" si="0"/>
        <v>20.5</v>
      </c>
      <c r="H13" s="102">
        <f t="shared" si="0"/>
        <v>20</v>
      </c>
      <c r="I13" s="102">
        <f t="shared" si="0"/>
        <v>20</v>
      </c>
      <c r="J13" s="102">
        <f t="shared" si="0"/>
        <v>18</v>
      </c>
      <c r="K13" s="102">
        <f t="shared" si="0"/>
        <v>19</v>
      </c>
      <c r="L13" s="102">
        <f t="shared" si="0"/>
        <v>15</v>
      </c>
    </row>
    <row r="14" spans="1:12" ht="15.75" thickBot="1">
      <c r="A14" s="255" t="s">
        <v>250</v>
      </c>
      <c r="B14" s="255"/>
      <c r="C14" s="56">
        <v>1</v>
      </c>
      <c r="D14" s="56">
        <v>2</v>
      </c>
      <c r="E14" s="56">
        <v>3</v>
      </c>
      <c r="F14" s="56">
        <v>4</v>
      </c>
      <c r="G14" s="56">
        <v>5</v>
      </c>
      <c r="H14" s="56">
        <v>6</v>
      </c>
      <c r="I14" s="56">
        <v>7</v>
      </c>
      <c r="J14" s="56">
        <v>8</v>
      </c>
      <c r="K14" s="56">
        <v>9</v>
      </c>
      <c r="L14" s="56">
        <v>10</v>
      </c>
    </row>
  </sheetData>
  <mergeCells count="14">
    <mergeCell ref="A11:B11"/>
    <mergeCell ref="A12:B12"/>
    <mergeCell ref="A13:B13"/>
    <mergeCell ref="A14:B14"/>
    <mergeCell ref="A1:L1"/>
    <mergeCell ref="A6:B6"/>
    <mergeCell ref="A7:B7"/>
    <mergeCell ref="A8:B8"/>
    <mergeCell ref="A9:B9"/>
    <mergeCell ref="A10:B10"/>
    <mergeCell ref="A2:B2"/>
    <mergeCell ref="A3:B3"/>
    <mergeCell ref="A4:B4"/>
    <mergeCell ref="A5:B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2A6B-B8A6-4E5C-B7FD-AE773590D018}">
  <sheetPr>
    <tabColor rgb="FF92D050"/>
  </sheetPr>
  <dimension ref="A1:L14"/>
  <sheetViews>
    <sheetView zoomScale="70" zoomScaleNormal="70" workbookViewId="0">
      <selection activeCell="D18" sqref="D18"/>
    </sheetView>
  </sheetViews>
  <sheetFormatPr defaultRowHeight="15"/>
  <cols>
    <col min="1" max="1" width="36.28515625" customWidth="1"/>
    <col min="2" max="2" width="42.5703125" customWidth="1"/>
    <col min="3" max="3" width="50.140625" customWidth="1"/>
    <col min="4" max="4" width="49" customWidth="1"/>
    <col min="5" max="5" width="35.42578125" customWidth="1"/>
    <col min="6" max="6" width="48.42578125" customWidth="1"/>
    <col min="7" max="7" width="60.42578125" customWidth="1"/>
    <col min="8" max="8" width="37.42578125" customWidth="1"/>
    <col min="9" max="9" width="39.28515625" customWidth="1"/>
    <col min="10" max="10" width="47.5703125" customWidth="1"/>
    <col min="11" max="11" width="15.5703125" customWidth="1"/>
  </cols>
  <sheetData>
    <row r="1" spans="1:12" ht="31.5" customHeight="1">
      <c r="A1" s="281" t="s">
        <v>598</v>
      </c>
      <c r="B1" s="281"/>
      <c r="C1" s="281"/>
      <c r="D1" s="281"/>
      <c r="E1" s="281"/>
      <c r="F1" s="281"/>
      <c r="G1" s="281"/>
      <c r="H1" s="281"/>
      <c r="I1" s="281"/>
      <c r="J1" s="281"/>
      <c r="K1" s="281"/>
      <c r="L1" s="281"/>
    </row>
    <row r="2" spans="1:12" ht="25.5">
      <c r="A2" s="256" t="s">
        <v>104</v>
      </c>
      <c r="B2" s="287"/>
      <c r="C2" s="96" t="s">
        <v>599</v>
      </c>
      <c r="D2" s="97" t="s">
        <v>600</v>
      </c>
      <c r="E2" s="108" t="s">
        <v>601</v>
      </c>
      <c r="F2" s="108" t="s">
        <v>602</v>
      </c>
      <c r="G2" s="96" t="s">
        <v>603</v>
      </c>
      <c r="H2" s="97" t="s">
        <v>604</v>
      </c>
      <c r="I2" s="97" t="s">
        <v>605</v>
      </c>
      <c r="J2" s="108" t="s">
        <v>606</v>
      </c>
      <c r="K2" s="96"/>
      <c r="L2" s="96"/>
    </row>
    <row r="3" spans="1:12" ht="62.25" customHeight="1">
      <c r="A3" s="256" t="s">
        <v>12</v>
      </c>
      <c r="B3" s="257"/>
      <c r="C3" s="100" t="s">
        <v>607</v>
      </c>
      <c r="D3" s="103" t="s">
        <v>71</v>
      </c>
      <c r="E3" s="109" t="s">
        <v>608</v>
      </c>
      <c r="F3" s="109" t="s">
        <v>609</v>
      </c>
      <c r="G3" s="110" t="s">
        <v>610</v>
      </c>
      <c r="H3" s="111" t="s">
        <v>609</v>
      </c>
      <c r="I3" s="110" t="s">
        <v>610</v>
      </c>
      <c r="J3" s="120" t="s">
        <v>611</v>
      </c>
      <c r="K3" s="67"/>
      <c r="L3" s="67"/>
    </row>
    <row r="4" spans="1:12" ht="78" customHeight="1">
      <c r="A4" s="263" t="s">
        <v>21</v>
      </c>
      <c r="B4" s="264"/>
      <c r="C4" s="103" t="s">
        <v>612</v>
      </c>
      <c r="D4" s="103" t="s">
        <v>613</v>
      </c>
      <c r="E4" s="109" t="s">
        <v>614</v>
      </c>
      <c r="F4" s="109" t="s">
        <v>614</v>
      </c>
      <c r="G4" s="110" t="s">
        <v>615</v>
      </c>
      <c r="H4" s="112" t="s">
        <v>616</v>
      </c>
      <c r="I4" s="113" t="s">
        <v>617</v>
      </c>
      <c r="J4" s="114" t="s">
        <v>614</v>
      </c>
      <c r="K4" s="67"/>
      <c r="L4" s="67"/>
    </row>
    <row r="5" spans="1:12" ht="114.75">
      <c r="A5" s="263" t="s">
        <v>30</v>
      </c>
      <c r="B5" s="264"/>
      <c r="C5" s="103" t="s">
        <v>618</v>
      </c>
      <c r="D5" s="103" t="s">
        <v>619</v>
      </c>
      <c r="E5" s="109" t="s">
        <v>614</v>
      </c>
      <c r="F5" s="109" t="s">
        <v>614</v>
      </c>
      <c r="G5" s="110" t="s">
        <v>620</v>
      </c>
      <c r="H5" s="112" t="s">
        <v>621</v>
      </c>
      <c r="I5" s="113" t="s">
        <v>617</v>
      </c>
      <c r="J5" s="114" t="s">
        <v>614</v>
      </c>
      <c r="K5" s="67"/>
      <c r="L5" s="67"/>
    </row>
    <row r="6" spans="1:12" ht="207.75" customHeight="1">
      <c r="A6" s="256" t="s">
        <v>39</v>
      </c>
      <c r="B6" s="257"/>
      <c r="C6" s="43" t="s">
        <v>622</v>
      </c>
      <c r="D6" s="43" t="s">
        <v>623</v>
      </c>
      <c r="E6" s="115" t="s">
        <v>624</v>
      </c>
      <c r="F6" s="115" t="s">
        <v>625</v>
      </c>
      <c r="G6" s="116" t="s">
        <v>626</v>
      </c>
      <c r="H6" s="117" t="s">
        <v>627</v>
      </c>
      <c r="I6" s="118" t="s">
        <v>628</v>
      </c>
      <c r="J6" s="119" t="s">
        <v>629</v>
      </c>
      <c r="K6" s="67"/>
      <c r="L6" s="67"/>
    </row>
    <row r="7" spans="1:12">
      <c r="A7" s="258" t="s">
        <v>50</v>
      </c>
      <c r="B7" s="259"/>
      <c r="C7" s="9">
        <v>5</v>
      </c>
      <c r="D7" s="9">
        <v>4</v>
      </c>
      <c r="E7" s="9">
        <v>3</v>
      </c>
      <c r="F7" s="9">
        <v>3</v>
      </c>
      <c r="G7" s="9">
        <v>2</v>
      </c>
      <c r="H7" s="9">
        <v>2</v>
      </c>
      <c r="I7" s="9">
        <v>2</v>
      </c>
      <c r="J7" s="9">
        <v>3</v>
      </c>
      <c r="K7" s="9"/>
      <c r="L7" s="9"/>
    </row>
    <row r="8" spans="1:12">
      <c r="A8" s="258" t="s">
        <v>51</v>
      </c>
      <c r="B8" s="259"/>
      <c r="C8" s="9">
        <v>5</v>
      </c>
      <c r="D8" s="9">
        <v>4</v>
      </c>
      <c r="E8" s="9">
        <v>5</v>
      </c>
      <c r="F8" s="9">
        <v>4</v>
      </c>
      <c r="G8" s="9">
        <v>3</v>
      </c>
      <c r="H8" s="9">
        <v>2</v>
      </c>
      <c r="I8" s="9">
        <v>2</v>
      </c>
      <c r="J8" s="9">
        <v>1</v>
      </c>
      <c r="K8" s="9"/>
      <c r="L8" s="9"/>
    </row>
    <row r="9" spans="1:12">
      <c r="A9" s="258" t="s">
        <v>52</v>
      </c>
      <c r="B9" s="259"/>
      <c r="C9" s="9">
        <v>5</v>
      </c>
      <c r="D9" s="9">
        <v>5</v>
      </c>
      <c r="E9" s="9">
        <v>4</v>
      </c>
      <c r="F9" s="9">
        <v>4</v>
      </c>
      <c r="G9" s="9">
        <v>4</v>
      </c>
      <c r="H9" s="9">
        <v>4</v>
      </c>
      <c r="I9" s="9">
        <v>4</v>
      </c>
      <c r="J9" s="9">
        <v>3</v>
      </c>
      <c r="K9" s="9"/>
      <c r="L9" s="9"/>
    </row>
    <row r="10" spans="1:12">
      <c r="A10" s="258" t="s">
        <v>53</v>
      </c>
      <c r="B10" s="259"/>
      <c r="C10" s="9">
        <v>5</v>
      </c>
      <c r="D10" s="9">
        <v>5</v>
      </c>
      <c r="E10" s="9">
        <v>4</v>
      </c>
      <c r="F10" s="9">
        <v>4</v>
      </c>
      <c r="G10" s="9">
        <v>3</v>
      </c>
      <c r="H10" s="9">
        <v>3</v>
      </c>
      <c r="I10" s="9">
        <v>3</v>
      </c>
      <c r="J10" s="9">
        <v>4</v>
      </c>
      <c r="K10" s="9"/>
      <c r="L10" s="9"/>
    </row>
    <row r="11" spans="1:12">
      <c r="A11" s="251" t="s">
        <v>54</v>
      </c>
      <c r="B11" s="252"/>
      <c r="C11" s="9">
        <v>5</v>
      </c>
      <c r="D11" s="44">
        <v>5</v>
      </c>
      <c r="E11" s="44">
        <v>5</v>
      </c>
      <c r="F11" s="44">
        <v>5</v>
      </c>
      <c r="G11" s="9">
        <v>4</v>
      </c>
      <c r="H11" s="9">
        <v>4</v>
      </c>
      <c r="I11" s="9">
        <v>4</v>
      </c>
      <c r="J11" s="44">
        <v>1</v>
      </c>
      <c r="K11" s="9"/>
      <c r="L11" s="9"/>
    </row>
    <row r="12" spans="1:12" ht="15.75" thickBot="1">
      <c r="A12" s="251" t="s">
        <v>55</v>
      </c>
      <c r="B12" s="252"/>
      <c r="C12" s="44">
        <v>2</v>
      </c>
      <c r="D12" s="44">
        <v>2</v>
      </c>
      <c r="E12" s="44">
        <v>3</v>
      </c>
      <c r="F12" s="44">
        <v>3</v>
      </c>
      <c r="G12" s="49">
        <v>2</v>
      </c>
      <c r="H12" s="49">
        <v>2</v>
      </c>
      <c r="I12" s="49">
        <v>1</v>
      </c>
      <c r="J12" s="44">
        <v>3</v>
      </c>
      <c r="K12" s="49"/>
      <c r="L12" s="49"/>
    </row>
    <row r="13" spans="1:12">
      <c r="A13" s="282" t="s">
        <v>516</v>
      </c>
      <c r="B13" s="282"/>
      <c r="C13" s="68">
        <f t="shared" ref="C13:L13" si="0">SUM(C7:C12)</f>
        <v>27</v>
      </c>
      <c r="D13" s="68">
        <f t="shared" si="0"/>
        <v>25</v>
      </c>
      <c r="E13" s="68">
        <f t="shared" si="0"/>
        <v>24</v>
      </c>
      <c r="F13" s="68">
        <f t="shared" si="0"/>
        <v>23</v>
      </c>
      <c r="G13" s="68">
        <f t="shared" si="0"/>
        <v>18</v>
      </c>
      <c r="H13" s="68">
        <f t="shared" si="0"/>
        <v>17</v>
      </c>
      <c r="I13" s="68">
        <f t="shared" si="0"/>
        <v>16</v>
      </c>
      <c r="J13" s="68">
        <f t="shared" si="0"/>
        <v>15</v>
      </c>
      <c r="K13" s="68">
        <f t="shared" si="0"/>
        <v>0</v>
      </c>
      <c r="L13" s="68">
        <f t="shared" si="0"/>
        <v>0</v>
      </c>
    </row>
    <row r="14" spans="1:12" ht="15.75" thickBot="1">
      <c r="A14" s="288" t="s">
        <v>250</v>
      </c>
      <c r="B14" s="288"/>
      <c r="C14" s="55">
        <v>1</v>
      </c>
      <c r="D14" s="55">
        <v>2</v>
      </c>
      <c r="E14" s="55">
        <v>3</v>
      </c>
      <c r="F14" s="55">
        <v>4</v>
      </c>
      <c r="G14" s="55">
        <v>5</v>
      </c>
      <c r="H14" s="55">
        <v>6</v>
      </c>
      <c r="I14" s="55">
        <v>7</v>
      </c>
      <c r="J14" s="55">
        <v>8</v>
      </c>
      <c r="K14" s="55">
        <v>9</v>
      </c>
      <c r="L14" s="55">
        <v>10</v>
      </c>
    </row>
  </sheetData>
  <mergeCells count="14">
    <mergeCell ref="A1:L1"/>
    <mergeCell ref="A2:B2"/>
    <mergeCell ref="A3:B3"/>
    <mergeCell ref="A4:B4"/>
    <mergeCell ref="A5:B5"/>
    <mergeCell ref="A11:B11"/>
    <mergeCell ref="A12:B12"/>
    <mergeCell ref="A13:B13"/>
    <mergeCell ref="A14:B14"/>
    <mergeCell ref="A6:B6"/>
    <mergeCell ref="A7:B7"/>
    <mergeCell ref="A8:B8"/>
    <mergeCell ref="A9:B9"/>
    <mergeCell ref="A10:B1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7BE56-5D98-44CA-BFEE-7CDE916F5F72}">
  <sheetPr>
    <tabColor rgb="FF92D050"/>
    <pageSetUpPr fitToPage="1"/>
  </sheetPr>
  <dimension ref="A1:L15"/>
  <sheetViews>
    <sheetView zoomScale="50" zoomScaleNormal="50" workbookViewId="0">
      <selection activeCell="L4" sqref="L4"/>
    </sheetView>
  </sheetViews>
  <sheetFormatPr defaultColWidth="8.85546875" defaultRowHeight="15"/>
  <cols>
    <col min="1" max="1" width="32.42578125" customWidth="1"/>
    <col min="2" max="2" width="43.140625" customWidth="1"/>
    <col min="3" max="3" width="53" customWidth="1"/>
    <col min="4" max="4" width="41.28515625" style="41" customWidth="1"/>
    <col min="5" max="5" width="82.140625" style="41" customWidth="1"/>
    <col min="6" max="6" width="45.140625" customWidth="1"/>
    <col min="7" max="7" width="44.85546875" customWidth="1"/>
    <col min="8" max="8" width="44.28515625" customWidth="1"/>
    <col min="9" max="9" width="59.28515625" customWidth="1"/>
    <col min="10" max="10" width="46.28515625" customWidth="1"/>
    <col min="11" max="11" width="56.7109375" customWidth="1"/>
    <col min="12" max="12" width="48.42578125" customWidth="1"/>
  </cols>
  <sheetData>
    <row r="1" spans="1:12" ht="21">
      <c r="A1" s="286" t="s">
        <v>630</v>
      </c>
      <c r="B1" s="286"/>
      <c r="C1" s="286"/>
      <c r="D1" s="286"/>
      <c r="E1" s="286"/>
      <c r="F1" s="286"/>
      <c r="G1" s="286"/>
      <c r="H1" s="286"/>
      <c r="I1" s="286"/>
      <c r="J1" s="286"/>
      <c r="K1" s="286"/>
      <c r="L1" s="286"/>
    </row>
    <row r="2" spans="1:12" ht="105.75" customHeight="1">
      <c r="A2" s="289" t="s">
        <v>104</v>
      </c>
      <c r="B2" s="290"/>
      <c r="C2" s="29" t="s">
        <v>631</v>
      </c>
      <c r="D2" s="29" t="s">
        <v>632</v>
      </c>
      <c r="E2" s="18" t="s">
        <v>633</v>
      </c>
      <c r="F2" s="18" t="s">
        <v>634</v>
      </c>
      <c r="G2" s="40" t="s">
        <v>635</v>
      </c>
      <c r="H2" s="18" t="s">
        <v>636</v>
      </c>
      <c r="I2" s="18" t="s">
        <v>637</v>
      </c>
      <c r="J2" s="18" t="s">
        <v>638</v>
      </c>
      <c r="K2" s="18" t="s">
        <v>639</v>
      </c>
      <c r="L2" s="18" t="s">
        <v>640</v>
      </c>
    </row>
    <row r="3" spans="1:12" ht="54" customHeight="1">
      <c r="A3" s="256" t="s">
        <v>12</v>
      </c>
      <c r="B3" s="257"/>
      <c r="C3" s="58" t="s">
        <v>641</v>
      </c>
      <c r="D3" s="58" t="s">
        <v>641</v>
      </c>
      <c r="E3" s="45" t="s">
        <v>218</v>
      </c>
      <c r="F3" s="29" t="s">
        <v>642</v>
      </c>
      <c r="G3" s="29" t="s">
        <v>488</v>
      </c>
      <c r="H3" s="58" t="s">
        <v>641</v>
      </c>
      <c r="I3" s="58" t="s">
        <v>641</v>
      </c>
      <c r="J3" s="45" t="s">
        <v>218</v>
      </c>
      <c r="K3" s="58" t="s">
        <v>641</v>
      </c>
      <c r="L3" s="58" t="s">
        <v>641</v>
      </c>
    </row>
    <row r="4" spans="1:12" ht="219" customHeight="1">
      <c r="A4" s="263" t="s">
        <v>21</v>
      </c>
      <c r="B4" s="264"/>
      <c r="C4" s="59" t="s">
        <v>643</v>
      </c>
      <c r="D4" s="58" t="s">
        <v>643</v>
      </c>
      <c r="E4" s="58" t="s">
        <v>644</v>
      </c>
      <c r="F4" s="58" t="s">
        <v>645</v>
      </c>
      <c r="G4" s="29" t="s">
        <v>643</v>
      </c>
      <c r="H4" s="29" t="s">
        <v>643</v>
      </c>
      <c r="I4" s="58" t="s">
        <v>645</v>
      </c>
      <c r="J4" s="58" t="s">
        <v>644</v>
      </c>
      <c r="K4" s="58" t="s">
        <v>646</v>
      </c>
      <c r="L4" s="58" t="s">
        <v>644</v>
      </c>
    </row>
    <row r="5" spans="1:12" ht="195" customHeight="1">
      <c r="A5" s="263" t="s">
        <v>30</v>
      </c>
      <c r="B5" s="264"/>
      <c r="C5" s="58" t="s">
        <v>643</v>
      </c>
      <c r="D5" s="58" t="s">
        <v>643</v>
      </c>
      <c r="E5" s="58" t="s">
        <v>647</v>
      </c>
      <c r="F5" s="29" t="s">
        <v>648</v>
      </c>
      <c r="G5" s="29" t="s">
        <v>649</v>
      </c>
      <c r="H5" s="29" t="s">
        <v>643</v>
      </c>
      <c r="I5" s="58" t="s">
        <v>645</v>
      </c>
      <c r="J5" s="58" t="s">
        <v>650</v>
      </c>
      <c r="K5" s="58" t="s">
        <v>646</v>
      </c>
      <c r="L5" s="58" t="s">
        <v>651</v>
      </c>
    </row>
    <row r="6" spans="1:12" ht="309.75" customHeight="1">
      <c r="A6" s="256" t="s">
        <v>39</v>
      </c>
      <c r="B6" s="257"/>
      <c r="C6" s="58" t="s">
        <v>652</v>
      </c>
      <c r="D6" s="58" t="s">
        <v>653</v>
      </c>
      <c r="E6" s="18" t="s">
        <v>654</v>
      </c>
      <c r="F6" s="18" t="s">
        <v>655</v>
      </c>
      <c r="G6" s="40" t="s">
        <v>656</v>
      </c>
      <c r="H6" s="18" t="s">
        <v>657</v>
      </c>
      <c r="I6" s="50" t="s">
        <v>658</v>
      </c>
      <c r="J6" s="60" t="s">
        <v>659</v>
      </c>
      <c r="K6" s="18" t="s">
        <v>660</v>
      </c>
      <c r="L6" s="18" t="s">
        <v>661</v>
      </c>
    </row>
    <row r="7" spans="1:12" ht="45" customHeight="1">
      <c r="A7" s="258" t="s">
        <v>662</v>
      </c>
      <c r="B7" s="259"/>
      <c r="C7" s="46">
        <v>5</v>
      </c>
      <c r="D7" s="61">
        <v>5</v>
      </c>
      <c r="E7" s="46">
        <v>5</v>
      </c>
      <c r="F7" s="53">
        <v>5</v>
      </c>
      <c r="G7" s="53">
        <v>4</v>
      </c>
      <c r="H7" s="46">
        <v>5</v>
      </c>
      <c r="I7" s="46">
        <v>4</v>
      </c>
      <c r="J7" s="61">
        <v>4</v>
      </c>
      <c r="K7" s="62">
        <v>4</v>
      </c>
      <c r="L7" s="46">
        <v>4</v>
      </c>
    </row>
    <row r="8" spans="1:12" ht="42.75" customHeight="1">
      <c r="A8" s="258" t="s">
        <v>663</v>
      </c>
      <c r="B8" s="259"/>
      <c r="C8" s="46">
        <v>5</v>
      </c>
      <c r="D8" s="46">
        <v>4</v>
      </c>
      <c r="E8" s="46">
        <v>4</v>
      </c>
      <c r="F8" s="53">
        <v>3</v>
      </c>
      <c r="G8" s="53">
        <v>4</v>
      </c>
      <c r="H8" s="46">
        <v>3</v>
      </c>
      <c r="I8" s="46">
        <v>3</v>
      </c>
      <c r="J8" s="46">
        <v>3</v>
      </c>
      <c r="K8" s="53">
        <v>3</v>
      </c>
      <c r="L8" s="46">
        <v>2</v>
      </c>
    </row>
    <row r="9" spans="1:12" ht="40.5" customHeight="1">
      <c r="A9" s="258" t="s">
        <v>664</v>
      </c>
      <c r="B9" s="259"/>
      <c r="C9" s="46">
        <v>5</v>
      </c>
      <c r="D9" s="46">
        <v>5</v>
      </c>
      <c r="E9" s="46">
        <v>5</v>
      </c>
      <c r="F9" s="53">
        <v>5</v>
      </c>
      <c r="G9" s="46">
        <v>5</v>
      </c>
      <c r="H9" s="46">
        <v>5</v>
      </c>
      <c r="I9" s="46">
        <v>5</v>
      </c>
      <c r="J9" s="46">
        <v>5</v>
      </c>
      <c r="K9" s="53">
        <v>3</v>
      </c>
      <c r="L9" s="46">
        <v>4</v>
      </c>
    </row>
    <row r="10" spans="1:12" ht="49.5" customHeight="1">
      <c r="A10" s="258" t="s">
        <v>665</v>
      </c>
      <c r="B10" s="259"/>
      <c r="C10" s="46">
        <v>5</v>
      </c>
      <c r="D10" s="46">
        <v>5</v>
      </c>
      <c r="E10" s="46">
        <v>5</v>
      </c>
      <c r="F10" s="53">
        <v>5</v>
      </c>
      <c r="G10" s="46">
        <v>4</v>
      </c>
      <c r="H10" s="46">
        <v>5</v>
      </c>
      <c r="I10" s="46">
        <v>4</v>
      </c>
      <c r="J10" s="46">
        <v>4</v>
      </c>
      <c r="K10" s="53">
        <v>4</v>
      </c>
      <c r="L10" s="46">
        <v>4</v>
      </c>
    </row>
    <row r="11" spans="1:12" ht="36" customHeight="1">
      <c r="A11" s="251" t="s">
        <v>666</v>
      </c>
      <c r="B11" s="252"/>
      <c r="C11" s="46">
        <v>4</v>
      </c>
      <c r="D11" s="46">
        <v>5</v>
      </c>
      <c r="E11" s="46">
        <v>4</v>
      </c>
      <c r="F11" s="53">
        <v>3</v>
      </c>
      <c r="G11" s="63">
        <v>4</v>
      </c>
      <c r="H11" s="46">
        <v>3</v>
      </c>
      <c r="I11" s="46">
        <v>2</v>
      </c>
      <c r="J11" s="46">
        <v>2</v>
      </c>
      <c r="K11" s="53">
        <v>2</v>
      </c>
      <c r="L11" s="46">
        <v>2</v>
      </c>
    </row>
    <row r="12" spans="1:12" ht="47.25" customHeight="1">
      <c r="A12" s="251" t="s">
        <v>667</v>
      </c>
      <c r="B12" s="252"/>
      <c r="C12" s="46">
        <v>5</v>
      </c>
      <c r="D12" s="46">
        <v>5</v>
      </c>
      <c r="E12" s="46">
        <v>4</v>
      </c>
      <c r="F12" s="53">
        <v>5</v>
      </c>
      <c r="G12" s="46">
        <v>4</v>
      </c>
      <c r="H12" s="46">
        <v>4</v>
      </c>
      <c r="I12" s="46">
        <v>3</v>
      </c>
      <c r="J12" s="46">
        <v>3</v>
      </c>
      <c r="K12" s="53">
        <v>2</v>
      </c>
      <c r="L12" s="46">
        <v>2</v>
      </c>
    </row>
    <row r="13" spans="1:12" ht="18.75">
      <c r="A13" s="282" t="s">
        <v>304</v>
      </c>
      <c r="B13" s="282"/>
      <c r="C13" s="46">
        <f t="shared" ref="C13:D13" si="0">SUM(C7:C12)</f>
        <v>29</v>
      </c>
      <c r="D13" s="121">
        <f t="shared" si="0"/>
        <v>29</v>
      </c>
      <c r="E13" s="121">
        <f>SUM(E7:E12)</f>
        <v>27</v>
      </c>
      <c r="F13" s="201">
        <f>SUM(F7:F12)</f>
        <v>26</v>
      </c>
      <c r="G13" s="63">
        <f>SUM(G7:G12)</f>
        <v>25</v>
      </c>
      <c r="H13" s="121">
        <f>SUM(H7:H12)</f>
        <v>25</v>
      </c>
      <c r="I13" s="121">
        <f t="shared" ref="I13" si="1">SUM(I7:I12)</f>
        <v>21</v>
      </c>
      <c r="J13" s="121">
        <f>SUM(J7:J12)</f>
        <v>21</v>
      </c>
      <c r="K13" s="202">
        <f>SUM(K7:K12)</f>
        <v>18</v>
      </c>
      <c r="L13" s="203">
        <f>SUM(L7:L12)</f>
        <v>18</v>
      </c>
    </row>
    <row r="14" spans="1:12" ht="21">
      <c r="A14" s="288" t="s">
        <v>250</v>
      </c>
      <c r="B14" s="288"/>
      <c r="C14" s="199">
        <v>1</v>
      </c>
      <c r="D14" s="200">
        <v>2</v>
      </c>
      <c r="E14" s="200">
        <v>3</v>
      </c>
      <c r="F14" s="200">
        <v>4</v>
      </c>
      <c r="G14" s="200">
        <v>5</v>
      </c>
      <c r="H14" s="200">
        <v>6</v>
      </c>
      <c r="I14" s="200">
        <v>7</v>
      </c>
      <c r="J14" s="200">
        <v>8</v>
      </c>
      <c r="K14" s="200">
        <v>9</v>
      </c>
      <c r="L14" s="200">
        <v>10</v>
      </c>
    </row>
    <row r="15" spans="1:12" ht="18.75">
      <c r="C15" s="46"/>
      <c r="D15" s="204"/>
      <c r="E15" s="204"/>
      <c r="F15" s="204"/>
      <c r="G15" s="204"/>
      <c r="H15" s="204"/>
      <c r="I15" s="205"/>
      <c r="J15" s="206"/>
      <c r="K15" s="206"/>
      <c r="L15" s="207"/>
    </row>
  </sheetData>
  <mergeCells count="14">
    <mergeCell ref="A2:B2"/>
    <mergeCell ref="A3:B3"/>
    <mergeCell ref="A4:B4"/>
    <mergeCell ref="A5:B5"/>
    <mergeCell ref="A1:L1"/>
    <mergeCell ref="A11:B11"/>
    <mergeCell ref="A12:B12"/>
    <mergeCell ref="A13:B13"/>
    <mergeCell ref="A14:B14"/>
    <mergeCell ref="A6:B6"/>
    <mergeCell ref="A7:B7"/>
    <mergeCell ref="A8:B8"/>
    <mergeCell ref="A9:B9"/>
    <mergeCell ref="A10:B10"/>
  </mergeCells>
  <pageMargins left="0.45" right="0.45" top="0.5" bottom="0.5" header="0.3" footer="0.3"/>
  <pageSetup paperSize="3" scale="3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E5A8-59AC-4F98-B8B4-B7E7F9C07F3E}">
  <sheetPr>
    <tabColor rgb="FF92D050"/>
  </sheetPr>
  <dimension ref="A1:E14"/>
  <sheetViews>
    <sheetView zoomScale="80" zoomScaleNormal="80" workbookViewId="0">
      <selection activeCell="F5" sqref="F5"/>
    </sheetView>
  </sheetViews>
  <sheetFormatPr defaultRowHeight="15"/>
  <cols>
    <col min="1" max="1" width="23.140625" customWidth="1"/>
    <col min="2" max="2" width="53.42578125" style="47" customWidth="1"/>
    <col min="3" max="3" width="44.7109375" customWidth="1"/>
    <col min="4" max="4" width="53.7109375" customWidth="1"/>
    <col min="5" max="5" width="42.42578125" customWidth="1"/>
    <col min="6" max="6" width="37.42578125" customWidth="1"/>
    <col min="7" max="11" width="25.85546875" customWidth="1"/>
  </cols>
  <sheetData>
    <row r="1" spans="1:5" ht="30" customHeight="1">
      <c r="A1" s="286" t="s">
        <v>668</v>
      </c>
      <c r="B1" s="286"/>
      <c r="C1" s="286"/>
      <c r="D1" s="286"/>
      <c r="E1" s="286"/>
    </row>
    <row r="2" spans="1:5" ht="31.5">
      <c r="A2" s="256" t="s">
        <v>104</v>
      </c>
      <c r="B2" s="287"/>
      <c r="C2" s="152" t="s">
        <v>669</v>
      </c>
      <c r="D2" s="153" t="s">
        <v>670</v>
      </c>
      <c r="E2" s="161" t="s">
        <v>398</v>
      </c>
    </row>
    <row r="3" spans="1:5" ht="31.5">
      <c r="A3" s="256" t="s">
        <v>12</v>
      </c>
      <c r="B3" s="257"/>
      <c r="C3" s="154" t="s">
        <v>671</v>
      </c>
      <c r="D3" s="155" t="s">
        <v>672</v>
      </c>
      <c r="E3" s="151" t="s">
        <v>406</v>
      </c>
    </row>
    <row r="4" spans="1:5" ht="63">
      <c r="A4" s="263" t="s">
        <v>21</v>
      </c>
      <c r="B4" s="264"/>
      <c r="C4" s="151" t="s">
        <v>673</v>
      </c>
      <c r="D4" s="155" t="s">
        <v>674</v>
      </c>
      <c r="E4" s="151" t="s">
        <v>417</v>
      </c>
    </row>
    <row r="5" spans="1:5" ht="94.5">
      <c r="A5" s="263" t="s">
        <v>30</v>
      </c>
      <c r="B5" s="264"/>
      <c r="C5" s="151" t="s">
        <v>675</v>
      </c>
      <c r="D5" s="155" t="s">
        <v>676</v>
      </c>
      <c r="E5" s="151" t="s">
        <v>419</v>
      </c>
    </row>
    <row r="6" spans="1:5" ht="220.5">
      <c r="A6" s="256" t="s">
        <v>39</v>
      </c>
      <c r="B6" s="257"/>
      <c r="C6" s="151" t="s">
        <v>677</v>
      </c>
      <c r="D6" s="104" t="s">
        <v>678</v>
      </c>
      <c r="E6" s="151" t="s">
        <v>435</v>
      </c>
    </row>
    <row r="7" spans="1:5" ht="15.75">
      <c r="A7" s="258" t="s">
        <v>50</v>
      </c>
      <c r="B7" s="259"/>
      <c r="C7" s="54">
        <v>4</v>
      </c>
      <c r="D7" s="54">
        <v>4</v>
      </c>
      <c r="E7" s="158">
        <v>2</v>
      </c>
    </row>
    <row r="8" spans="1:5" ht="15.75">
      <c r="A8" s="258" t="s">
        <v>51</v>
      </c>
      <c r="B8" s="259"/>
      <c r="C8" s="54">
        <v>5</v>
      </c>
      <c r="D8" s="54">
        <v>5</v>
      </c>
      <c r="E8" s="158">
        <v>4</v>
      </c>
    </row>
    <row r="9" spans="1:5" ht="15.75">
      <c r="A9" s="258" t="s">
        <v>52</v>
      </c>
      <c r="B9" s="259"/>
      <c r="C9" s="54">
        <v>5</v>
      </c>
      <c r="D9" s="54">
        <v>5</v>
      </c>
      <c r="E9" s="158">
        <v>3</v>
      </c>
    </row>
    <row r="10" spans="1:5" ht="15.75">
      <c r="A10" s="258" t="s">
        <v>53</v>
      </c>
      <c r="B10" s="259"/>
      <c r="C10" s="54">
        <v>4</v>
      </c>
      <c r="D10" s="54">
        <v>4</v>
      </c>
      <c r="E10" s="158">
        <v>2</v>
      </c>
    </row>
    <row r="11" spans="1:5" ht="15.75">
      <c r="A11" s="251" t="s">
        <v>54</v>
      </c>
      <c r="B11" s="252"/>
      <c r="C11" s="57">
        <v>5</v>
      </c>
      <c r="D11" s="57">
        <v>5</v>
      </c>
      <c r="E11" s="158">
        <v>2</v>
      </c>
    </row>
    <row r="12" spans="1:5" ht="16.5" thickBot="1">
      <c r="A12" s="251" t="s">
        <v>55</v>
      </c>
      <c r="B12" s="252"/>
      <c r="C12" s="107">
        <v>3</v>
      </c>
      <c r="D12" s="107">
        <v>2</v>
      </c>
      <c r="E12" s="159">
        <v>4</v>
      </c>
    </row>
    <row r="13" spans="1:5" ht="15.75">
      <c r="A13" s="282" t="s">
        <v>304</v>
      </c>
      <c r="B13" s="282"/>
      <c r="C13" s="156">
        <f>SUM(C7:C12)</f>
        <v>26</v>
      </c>
      <c r="D13" s="156">
        <f>SUM(D7:D12)</f>
        <v>25</v>
      </c>
      <c r="E13" s="160">
        <f>SUM(E7:E12)</f>
        <v>17</v>
      </c>
    </row>
    <row r="14" spans="1:5" ht="16.5" thickBot="1">
      <c r="A14" s="283" t="s">
        <v>250</v>
      </c>
      <c r="B14" s="283"/>
      <c r="C14" s="157" t="s">
        <v>679</v>
      </c>
      <c r="D14" s="157" t="s">
        <v>679</v>
      </c>
      <c r="E14" s="157" t="s">
        <v>679</v>
      </c>
    </row>
  </sheetData>
  <mergeCells count="14">
    <mergeCell ref="A1:E1"/>
    <mergeCell ref="A2:B2"/>
    <mergeCell ref="A3:B3"/>
    <mergeCell ref="A4:B4"/>
    <mergeCell ref="A5:B5"/>
    <mergeCell ref="A11:B11"/>
    <mergeCell ref="A12:B12"/>
    <mergeCell ref="A13:B13"/>
    <mergeCell ref="A14:B14"/>
    <mergeCell ref="A6:B6"/>
    <mergeCell ref="A7:B7"/>
    <mergeCell ref="A8:B8"/>
    <mergeCell ref="A9:B9"/>
    <mergeCell ref="A10:B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A977A-D4D7-46E5-9993-808069FC66AB}">
  <sheetPr>
    <tabColor rgb="FF92D050"/>
  </sheetPr>
  <dimension ref="A1:L14"/>
  <sheetViews>
    <sheetView zoomScale="60" zoomScaleNormal="60" workbookViewId="0">
      <selection activeCell="A6" sqref="A6"/>
    </sheetView>
  </sheetViews>
  <sheetFormatPr defaultRowHeight="15"/>
  <cols>
    <col min="1" max="1" width="36.7109375" customWidth="1"/>
    <col min="2" max="2" width="48.140625" customWidth="1"/>
    <col min="3" max="3" width="46.5703125" customWidth="1"/>
    <col min="4" max="4" width="38.7109375" customWidth="1"/>
    <col min="5" max="5" width="36" customWidth="1"/>
    <col min="6" max="6" width="61.7109375" customWidth="1"/>
    <col min="7" max="7" width="51.28515625" customWidth="1"/>
    <col min="8" max="8" width="47.42578125" customWidth="1"/>
    <col min="9" max="9" width="45" customWidth="1"/>
    <col min="10" max="10" width="42.140625" customWidth="1"/>
    <col min="11" max="11" width="48.5703125" customWidth="1"/>
    <col min="12" max="12" width="27.42578125" customWidth="1"/>
  </cols>
  <sheetData>
    <row r="1" spans="1:12" ht="21">
      <c r="A1" s="241" t="s">
        <v>58</v>
      </c>
      <c r="B1" s="241"/>
      <c r="C1" s="241"/>
      <c r="D1" s="241"/>
      <c r="E1" s="241"/>
      <c r="F1" s="241"/>
      <c r="G1" s="241"/>
      <c r="H1" s="241"/>
      <c r="I1" s="241"/>
      <c r="J1" s="241"/>
      <c r="K1" s="241"/>
      <c r="L1" s="241"/>
    </row>
    <row r="2" spans="1:12" ht="57" customHeight="1">
      <c r="A2" s="239" t="s">
        <v>59</v>
      </c>
      <c r="B2" s="240"/>
      <c r="C2" s="167" t="s">
        <v>60</v>
      </c>
      <c r="D2" s="168" t="s">
        <v>61</v>
      </c>
      <c r="E2" s="167" t="s">
        <v>62</v>
      </c>
      <c r="F2" s="168" t="s">
        <v>63</v>
      </c>
      <c r="G2" s="169" t="s">
        <v>64</v>
      </c>
      <c r="H2" s="170" t="s">
        <v>65</v>
      </c>
      <c r="I2" s="170" t="s">
        <v>66</v>
      </c>
      <c r="J2" s="167" t="s">
        <v>67</v>
      </c>
      <c r="K2" s="171" t="s">
        <v>68</v>
      </c>
      <c r="L2" s="172" t="s">
        <v>69</v>
      </c>
    </row>
    <row r="3" spans="1:12" ht="32.25">
      <c r="A3" s="239" t="s">
        <v>12</v>
      </c>
      <c r="B3" s="240"/>
      <c r="C3" s="173" t="s">
        <v>70</v>
      </c>
      <c r="D3" s="174" t="s">
        <v>70</v>
      </c>
      <c r="E3" s="173" t="s">
        <v>71</v>
      </c>
      <c r="F3" s="175" t="s">
        <v>71</v>
      </c>
      <c r="G3" s="176" t="s">
        <v>72</v>
      </c>
      <c r="H3" s="175" t="s">
        <v>71</v>
      </c>
      <c r="I3" s="175" t="s">
        <v>70</v>
      </c>
      <c r="J3" s="177" t="s">
        <v>19</v>
      </c>
      <c r="K3" s="178" t="s">
        <v>19</v>
      </c>
      <c r="L3" s="179" t="s">
        <v>70</v>
      </c>
    </row>
    <row r="4" spans="1:12" ht="45.75">
      <c r="A4" s="242" t="s">
        <v>21</v>
      </c>
      <c r="B4" s="243"/>
      <c r="C4" s="175" t="s">
        <v>73</v>
      </c>
      <c r="D4" s="180" t="s">
        <v>74</v>
      </c>
      <c r="E4" s="181" t="s">
        <v>75</v>
      </c>
      <c r="F4" s="182" t="s">
        <v>76</v>
      </c>
      <c r="G4" s="183" t="s">
        <v>77</v>
      </c>
      <c r="H4" s="184" t="s">
        <v>78</v>
      </c>
      <c r="I4" s="185" t="s">
        <v>79</v>
      </c>
      <c r="J4" s="183" t="s">
        <v>80</v>
      </c>
      <c r="K4" s="186" t="s">
        <v>81</v>
      </c>
      <c r="L4" s="187" t="s">
        <v>82</v>
      </c>
    </row>
    <row r="5" spans="1:12" ht="60.75">
      <c r="A5" s="242" t="s">
        <v>30</v>
      </c>
      <c r="B5" s="243"/>
      <c r="C5" s="188" t="s">
        <v>83</v>
      </c>
      <c r="D5" s="189" t="s">
        <v>84</v>
      </c>
      <c r="E5" s="190" t="s">
        <v>85</v>
      </c>
      <c r="F5" s="191" t="s">
        <v>86</v>
      </c>
      <c r="G5" s="192" t="s">
        <v>87</v>
      </c>
      <c r="H5" s="189" t="s">
        <v>88</v>
      </c>
      <c r="I5" s="193" t="s">
        <v>89</v>
      </c>
      <c r="J5" s="193" t="s">
        <v>90</v>
      </c>
      <c r="K5" s="184" t="s">
        <v>91</v>
      </c>
      <c r="L5" s="187" t="s">
        <v>92</v>
      </c>
    </row>
    <row r="6" spans="1:12" ht="226.5">
      <c r="A6" s="239" t="s">
        <v>39</v>
      </c>
      <c r="B6" s="240"/>
      <c r="C6" s="194" t="s">
        <v>93</v>
      </c>
      <c r="D6" s="195" t="s">
        <v>94</v>
      </c>
      <c r="E6" s="179" t="s">
        <v>95</v>
      </c>
      <c r="F6" s="196" t="s">
        <v>96</v>
      </c>
      <c r="G6" s="197" t="s">
        <v>97</v>
      </c>
      <c r="H6" s="173" t="s">
        <v>98</v>
      </c>
      <c r="I6" s="198" t="s">
        <v>99</v>
      </c>
      <c r="J6" s="196" t="s">
        <v>100</v>
      </c>
      <c r="K6" s="195" t="s">
        <v>101</v>
      </c>
      <c r="L6" s="179" t="s">
        <v>102</v>
      </c>
    </row>
    <row r="7" spans="1:12" ht="15.75">
      <c r="A7" s="234" t="s">
        <v>50</v>
      </c>
      <c r="B7" s="235"/>
      <c r="C7" s="162">
        <v>5</v>
      </c>
      <c r="D7" s="163">
        <v>4</v>
      </c>
      <c r="E7" s="163">
        <v>5</v>
      </c>
      <c r="F7" s="164">
        <v>5</v>
      </c>
      <c r="G7" s="163">
        <v>5</v>
      </c>
      <c r="H7" s="163">
        <v>5</v>
      </c>
      <c r="I7" s="163">
        <v>3</v>
      </c>
      <c r="J7" s="164">
        <v>3</v>
      </c>
      <c r="K7" s="165">
        <v>2</v>
      </c>
      <c r="L7" s="162">
        <v>2</v>
      </c>
    </row>
    <row r="8" spans="1:12" ht="15.75" customHeight="1">
      <c r="A8" s="234" t="s">
        <v>51</v>
      </c>
      <c r="B8" s="235"/>
      <c r="C8" s="162">
        <v>4</v>
      </c>
      <c r="D8" s="163">
        <v>4</v>
      </c>
      <c r="E8" s="163">
        <v>4</v>
      </c>
      <c r="F8" s="163">
        <v>5</v>
      </c>
      <c r="G8" s="163">
        <v>4</v>
      </c>
      <c r="H8" s="163">
        <v>3</v>
      </c>
      <c r="I8" s="163">
        <v>5</v>
      </c>
      <c r="J8" s="163">
        <v>5</v>
      </c>
      <c r="K8" s="165">
        <v>2</v>
      </c>
      <c r="L8" s="162">
        <v>4</v>
      </c>
    </row>
    <row r="9" spans="1:12" ht="15.75">
      <c r="A9" s="234" t="s">
        <v>52</v>
      </c>
      <c r="B9" s="235"/>
      <c r="C9" s="162">
        <v>5</v>
      </c>
      <c r="D9" s="163">
        <v>5</v>
      </c>
      <c r="E9" s="163">
        <v>4</v>
      </c>
      <c r="F9" s="163">
        <v>3</v>
      </c>
      <c r="G9" s="163">
        <v>4</v>
      </c>
      <c r="H9" s="163">
        <v>5</v>
      </c>
      <c r="I9" s="163">
        <v>4</v>
      </c>
      <c r="J9" s="163">
        <v>4</v>
      </c>
      <c r="K9" s="165">
        <v>3</v>
      </c>
      <c r="L9" s="162">
        <v>4</v>
      </c>
    </row>
    <row r="10" spans="1:12" ht="15.75" customHeight="1">
      <c r="A10" s="234" t="s">
        <v>53</v>
      </c>
      <c r="B10" s="235"/>
      <c r="C10" s="162">
        <v>5</v>
      </c>
      <c r="D10" s="163">
        <v>4</v>
      </c>
      <c r="E10" s="163">
        <v>5</v>
      </c>
      <c r="F10" s="163">
        <v>5</v>
      </c>
      <c r="G10" s="163">
        <v>5</v>
      </c>
      <c r="H10" s="163">
        <v>5</v>
      </c>
      <c r="I10" s="163">
        <v>4</v>
      </c>
      <c r="J10" s="163">
        <v>4</v>
      </c>
      <c r="K10" s="165">
        <v>5</v>
      </c>
      <c r="L10" s="162">
        <v>2</v>
      </c>
    </row>
    <row r="11" spans="1:12" ht="15.75" customHeight="1">
      <c r="A11" s="234" t="s">
        <v>54</v>
      </c>
      <c r="B11" s="235"/>
      <c r="C11" s="162">
        <v>4</v>
      </c>
      <c r="D11" s="163">
        <v>5</v>
      </c>
      <c r="E11" s="163">
        <v>5</v>
      </c>
      <c r="F11" s="163">
        <v>5</v>
      </c>
      <c r="G11" s="163">
        <v>4</v>
      </c>
      <c r="H11" s="163">
        <v>3</v>
      </c>
      <c r="I11" s="163">
        <v>5</v>
      </c>
      <c r="J11" s="163">
        <v>3</v>
      </c>
      <c r="K11" s="165">
        <v>3</v>
      </c>
      <c r="L11" s="162">
        <v>3</v>
      </c>
    </row>
    <row r="12" spans="1:12" ht="15.75">
      <c r="A12" s="236" t="s">
        <v>55</v>
      </c>
      <c r="B12" s="237"/>
      <c r="C12" s="162">
        <v>5</v>
      </c>
      <c r="D12" s="163">
        <v>5</v>
      </c>
      <c r="E12" s="163">
        <v>3</v>
      </c>
      <c r="F12" s="163">
        <v>3</v>
      </c>
      <c r="G12" s="163">
        <v>3</v>
      </c>
      <c r="H12" s="163">
        <v>4</v>
      </c>
      <c r="I12" s="163">
        <v>3</v>
      </c>
      <c r="J12" s="163">
        <v>2</v>
      </c>
      <c r="K12" s="165">
        <v>2</v>
      </c>
      <c r="L12" s="162">
        <v>1</v>
      </c>
    </row>
    <row r="13" spans="1:12" ht="15.75">
      <c r="A13" s="238" t="s">
        <v>97</v>
      </c>
      <c r="B13" s="238"/>
      <c r="C13" s="166">
        <v>28</v>
      </c>
      <c r="D13" s="166">
        <v>27</v>
      </c>
      <c r="E13" s="166">
        <v>26</v>
      </c>
      <c r="F13" s="166">
        <v>26</v>
      </c>
      <c r="G13" s="166">
        <v>25</v>
      </c>
      <c r="H13" s="166">
        <v>25</v>
      </c>
      <c r="I13" s="166">
        <v>24</v>
      </c>
      <c r="J13" s="166">
        <v>21</v>
      </c>
      <c r="K13" s="166">
        <v>17</v>
      </c>
      <c r="L13" s="166">
        <v>16</v>
      </c>
    </row>
    <row r="14" spans="1:12" ht="15.75">
      <c r="A14" s="291" t="s">
        <v>97</v>
      </c>
      <c r="B14" s="291"/>
      <c r="C14" s="166">
        <v>1</v>
      </c>
      <c r="D14" s="166">
        <v>2</v>
      </c>
      <c r="E14" s="166">
        <v>3</v>
      </c>
      <c r="F14" s="166">
        <v>4</v>
      </c>
      <c r="G14" s="166">
        <v>5</v>
      </c>
      <c r="H14" s="166">
        <v>6</v>
      </c>
      <c r="I14" s="166">
        <v>7</v>
      </c>
      <c r="J14" s="166">
        <v>8</v>
      </c>
      <c r="K14" s="166">
        <v>9</v>
      </c>
      <c r="L14" s="166">
        <v>10</v>
      </c>
    </row>
  </sheetData>
  <mergeCells count="14">
    <mergeCell ref="A1:L1"/>
    <mergeCell ref="A2:B2"/>
    <mergeCell ref="A3:B3"/>
    <mergeCell ref="A4:B4"/>
    <mergeCell ref="A5:B5"/>
    <mergeCell ref="A11:B11"/>
    <mergeCell ref="A12:B12"/>
    <mergeCell ref="A13:B13"/>
    <mergeCell ref="A14:B14"/>
    <mergeCell ref="A6:B6"/>
    <mergeCell ref="A7:B7"/>
    <mergeCell ref="A8:B8"/>
    <mergeCell ref="A9:B9"/>
    <mergeCell ref="A10:B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77AEA-9FB0-4C9B-A418-DE20BA5A8B06}">
  <sheetPr>
    <tabColor rgb="FF92D050"/>
    <pageSetUpPr fitToPage="1"/>
  </sheetPr>
  <dimension ref="A1:L16"/>
  <sheetViews>
    <sheetView topLeftCell="A3" zoomScale="70" zoomScaleNormal="70" workbookViewId="0">
      <selection activeCell="A6" sqref="A6:B6"/>
    </sheetView>
  </sheetViews>
  <sheetFormatPr defaultColWidth="8.85546875" defaultRowHeight="15.75"/>
  <cols>
    <col min="1" max="1" width="25.140625" style="16" customWidth="1"/>
    <col min="2" max="2" width="32.7109375" customWidth="1"/>
    <col min="3" max="3" width="41" customWidth="1"/>
    <col min="4" max="4" width="39" customWidth="1"/>
    <col min="5" max="5" width="40.85546875" customWidth="1"/>
    <col min="6" max="6" width="44.28515625" customWidth="1"/>
    <col min="7" max="7" width="40.42578125" customWidth="1"/>
    <col min="8" max="8" width="42.85546875" customWidth="1"/>
    <col min="9" max="9" width="34.140625" customWidth="1"/>
    <col min="10" max="10" width="40.85546875" customWidth="1"/>
    <col min="11" max="11" width="44.28515625" customWidth="1"/>
    <col min="12" max="12" width="45" customWidth="1"/>
  </cols>
  <sheetData>
    <row r="1" spans="1:12" s="13" customFormat="1" ht="39" customHeight="1">
      <c r="A1" s="247" t="s">
        <v>103</v>
      </c>
      <c r="B1" s="247"/>
      <c r="C1" s="247"/>
      <c r="D1" s="247"/>
      <c r="E1" s="247"/>
      <c r="F1" s="247"/>
      <c r="G1" s="247"/>
      <c r="H1" s="247"/>
      <c r="I1" s="247"/>
      <c r="J1" s="247"/>
      <c r="K1" s="247"/>
      <c r="L1" s="247"/>
    </row>
    <row r="2" spans="1:12" ht="96.75" customHeight="1">
      <c r="A2" s="248" t="s">
        <v>104</v>
      </c>
      <c r="B2" s="249"/>
      <c r="C2" s="32" t="s">
        <v>105</v>
      </c>
      <c r="D2" s="32" t="s">
        <v>106</v>
      </c>
      <c r="E2" s="32" t="s">
        <v>107</v>
      </c>
      <c r="F2" s="32" t="s">
        <v>108</v>
      </c>
      <c r="G2" s="32" t="s">
        <v>109</v>
      </c>
      <c r="H2" s="32" t="s">
        <v>110</v>
      </c>
      <c r="I2" s="32" t="s">
        <v>111</v>
      </c>
      <c r="J2" s="32" t="s">
        <v>112</v>
      </c>
      <c r="K2" s="32" t="s">
        <v>113</v>
      </c>
      <c r="L2" s="32" t="s">
        <v>114</v>
      </c>
    </row>
    <row r="3" spans="1:12" ht="101.25" customHeight="1">
      <c r="A3" s="246" t="s">
        <v>12</v>
      </c>
      <c r="B3" s="246"/>
      <c r="C3" s="32" t="s">
        <v>115</v>
      </c>
      <c r="D3" s="32" t="s">
        <v>116</v>
      </c>
      <c r="E3" s="32" t="s">
        <v>117</v>
      </c>
      <c r="F3" s="32" t="s">
        <v>118</v>
      </c>
      <c r="G3" s="32" t="s">
        <v>117</v>
      </c>
      <c r="H3" s="32" t="s">
        <v>119</v>
      </c>
      <c r="I3" s="32" t="s">
        <v>115</v>
      </c>
      <c r="J3" s="32" t="s">
        <v>70</v>
      </c>
      <c r="K3" s="32" t="s">
        <v>117</v>
      </c>
      <c r="L3" s="32" t="s">
        <v>115</v>
      </c>
    </row>
    <row r="4" spans="1:12" ht="21">
      <c r="A4" s="250" t="s">
        <v>21</v>
      </c>
      <c r="B4" s="250"/>
      <c r="C4" s="32" t="s">
        <v>120</v>
      </c>
      <c r="D4" s="32" t="s">
        <v>121</v>
      </c>
      <c r="E4" s="32" t="s">
        <v>122</v>
      </c>
      <c r="F4" s="32" t="s">
        <v>123</v>
      </c>
      <c r="G4" s="32" t="s">
        <v>124</v>
      </c>
      <c r="H4" s="32" t="s">
        <v>123</v>
      </c>
      <c r="I4" s="32" t="s">
        <v>125</v>
      </c>
      <c r="J4" s="32" t="s">
        <v>126</v>
      </c>
      <c r="K4" s="32" t="s">
        <v>127</v>
      </c>
      <c r="L4" s="32" t="s">
        <v>128</v>
      </c>
    </row>
    <row r="5" spans="1:12" ht="75">
      <c r="A5" s="250" t="s">
        <v>30</v>
      </c>
      <c r="B5" s="250"/>
      <c r="C5" s="32" t="s">
        <v>129</v>
      </c>
      <c r="D5" s="32" t="s">
        <v>130</v>
      </c>
      <c r="E5" s="32" t="s">
        <v>131</v>
      </c>
      <c r="F5" s="32" t="s">
        <v>132</v>
      </c>
      <c r="G5" s="32" t="s">
        <v>133</v>
      </c>
      <c r="H5" s="32" t="s">
        <v>132</v>
      </c>
      <c r="I5" s="32" t="s">
        <v>134</v>
      </c>
      <c r="J5" s="32" t="s">
        <v>135</v>
      </c>
      <c r="K5" s="32" t="s">
        <v>136</v>
      </c>
      <c r="L5" s="32" t="s">
        <v>137</v>
      </c>
    </row>
    <row r="6" spans="1:12" ht="330">
      <c r="A6" s="246" t="s">
        <v>39</v>
      </c>
      <c r="B6" s="246"/>
      <c r="C6" s="15" t="s">
        <v>138</v>
      </c>
      <c r="D6" s="15" t="s">
        <v>139</v>
      </c>
      <c r="E6" s="15" t="s">
        <v>140</v>
      </c>
      <c r="F6" s="15" t="s">
        <v>141</v>
      </c>
      <c r="G6" s="15" t="s">
        <v>142</v>
      </c>
      <c r="H6" s="15" t="s">
        <v>143</v>
      </c>
      <c r="I6" s="15" t="s">
        <v>144</v>
      </c>
      <c r="J6" s="15" t="s">
        <v>145</v>
      </c>
      <c r="K6" s="15" t="s">
        <v>146</v>
      </c>
      <c r="L6" s="15" t="s">
        <v>147</v>
      </c>
    </row>
    <row r="7" spans="1:12" s="10" customFormat="1" ht="54" customHeight="1">
      <c r="A7" s="244" t="s">
        <v>50</v>
      </c>
      <c r="B7" s="244"/>
      <c r="C7" s="71">
        <v>30</v>
      </c>
      <c r="D7" s="71">
        <v>28</v>
      </c>
      <c r="E7" s="71">
        <v>24</v>
      </c>
      <c r="F7" s="71">
        <v>26</v>
      </c>
      <c r="G7" s="71">
        <v>27</v>
      </c>
      <c r="H7" s="71">
        <v>22.583333333333332</v>
      </c>
      <c r="I7" s="71">
        <v>20.666666666666668</v>
      </c>
      <c r="J7" s="71">
        <v>27</v>
      </c>
      <c r="K7" s="71">
        <v>25.5</v>
      </c>
      <c r="L7" s="71">
        <v>32</v>
      </c>
    </row>
    <row r="8" spans="1:12" ht="47.25" customHeight="1">
      <c r="A8" s="244" t="s">
        <v>51</v>
      </c>
      <c r="B8" s="244"/>
      <c r="C8" s="72">
        <v>33.75</v>
      </c>
      <c r="D8" s="72">
        <v>29</v>
      </c>
      <c r="E8" s="72">
        <v>24</v>
      </c>
      <c r="F8" s="72">
        <v>31.5</v>
      </c>
      <c r="G8" s="72">
        <v>28.75</v>
      </c>
      <c r="H8" s="72">
        <v>28.583333333333336</v>
      </c>
      <c r="I8" s="72">
        <v>27.125</v>
      </c>
      <c r="J8" s="72">
        <v>25</v>
      </c>
      <c r="K8" s="72">
        <v>23.5</v>
      </c>
      <c r="L8" s="72">
        <v>16.75</v>
      </c>
    </row>
    <row r="9" spans="1:12" ht="33" customHeight="1">
      <c r="A9" s="244" t="s">
        <v>148</v>
      </c>
      <c r="B9" s="244"/>
      <c r="C9" s="72">
        <v>35.25</v>
      </c>
      <c r="D9" s="72">
        <v>30</v>
      </c>
      <c r="E9" s="72">
        <v>27.75</v>
      </c>
      <c r="F9" s="72">
        <v>23.5</v>
      </c>
      <c r="G9" s="72">
        <v>32.75</v>
      </c>
      <c r="H9" s="72">
        <v>23.041666666666664</v>
      </c>
      <c r="I9" s="72">
        <v>22.166666666666664</v>
      </c>
      <c r="J9" s="72">
        <v>24.25</v>
      </c>
      <c r="K9" s="72">
        <v>23.75</v>
      </c>
      <c r="L9" s="72">
        <v>34.5</v>
      </c>
    </row>
    <row r="10" spans="1:12" ht="71.25" customHeight="1">
      <c r="A10" s="244" t="s">
        <v>149</v>
      </c>
      <c r="B10" s="244"/>
      <c r="C10" s="72">
        <v>24.999999999999996</v>
      </c>
      <c r="D10" s="72">
        <v>24.999999999999996</v>
      </c>
      <c r="E10" s="72">
        <v>32.499999999999993</v>
      </c>
      <c r="F10" s="72">
        <v>19.999999999999996</v>
      </c>
      <c r="G10" s="72">
        <v>7.4999999999999973</v>
      </c>
      <c r="H10" s="72">
        <v>17.499999999999996</v>
      </c>
      <c r="I10" s="72">
        <v>19.999999999999996</v>
      </c>
      <c r="J10" s="72">
        <v>17.499999999999996</v>
      </c>
      <c r="K10" s="72">
        <v>27.499999999999996</v>
      </c>
      <c r="L10" s="72">
        <v>12.499999999999996</v>
      </c>
    </row>
    <row r="11" spans="1:12" ht="75" customHeight="1">
      <c r="A11" s="244" t="s">
        <v>54</v>
      </c>
      <c r="B11" s="244"/>
      <c r="C11" s="72">
        <v>29.75</v>
      </c>
      <c r="D11" s="72">
        <v>26.25</v>
      </c>
      <c r="E11" s="72">
        <v>28</v>
      </c>
      <c r="F11" s="72">
        <v>29.75</v>
      </c>
      <c r="G11" s="72">
        <v>26.25</v>
      </c>
      <c r="H11" s="72">
        <v>33.25</v>
      </c>
      <c r="I11" s="72">
        <v>29.75</v>
      </c>
      <c r="J11" s="72">
        <v>22.75</v>
      </c>
      <c r="K11" s="72">
        <v>15.75</v>
      </c>
      <c r="L11" s="72">
        <v>14</v>
      </c>
    </row>
    <row r="12" spans="1:12" ht="27.75" customHeight="1">
      <c r="A12" s="244" t="s">
        <v>55</v>
      </c>
      <c r="B12" s="244"/>
      <c r="C12" s="72">
        <v>21</v>
      </c>
      <c r="D12" s="72">
        <v>21</v>
      </c>
      <c r="E12" s="72">
        <v>21</v>
      </c>
      <c r="F12" s="72">
        <v>21</v>
      </c>
      <c r="G12" s="72">
        <v>21</v>
      </c>
      <c r="H12" s="72">
        <v>17.5</v>
      </c>
      <c r="I12" s="72">
        <v>21</v>
      </c>
      <c r="J12" s="72">
        <v>21</v>
      </c>
      <c r="K12" s="72">
        <v>21</v>
      </c>
      <c r="L12" s="72">
        <v>21</v>
      </c>
    </row>
    <row r="13" spans="1:12" ht="18.75">
      <c r="A13" s="244"/>
      <c r="B13" s="244"/>
      <c r="C13" s="73">
        <f t="shared" ref="C13:L13" si="0">SUM(C7,C8,C9,C10,C11,C12)</f>
        <v>174.75</v>
      </c>
      <c r="D13" s="73">
        <f t="shared" si="0"/>
        <v>159.25</v>
      </c>
      <c r="E13" s="73">
        <f t="shared" si="0"/>
        <v>157.25</v>
      </c>
      <c r="F13" s="73">
        <f t="shared" si="0"/>
        <v>151.75</v>
      </c>
      <c r="G13" s="73">
        <f t="shared" si="0"/>
        <v>143.25</v>
      </c>
      <c r="H13" s="73">
        <f t="shared" si="0"/>
        <v>142.45833333333334</v>
      </c>
      <c r="I13" s="73">
        <f t="shared" si="0"/>
        <v>140.70833333333334</v>
      </c>
      <c r="J13" s="73">
        <f t="shared" si="0"/>
        <v>137.5</v>
      </c>
      <c r="K13" s="73">
        <f t="shared" si="0"/>
        <v>137</v>
      </c>
      <c r="L13" s="73">
        <f t="shared" si="0"/>
        <v>130.75</v>
      </c>
    </row>
    <row r="14" spans="1:12" ht="18.75">
      <c r="A14" s="245"/>
      <c r="B14" s="245"/>
      <c r="C14" s="74">
        <f t="shared" ref="C14:L14" si="1">RANK(C13,$C$13:$L$13,0)</f>
        <v>1</v>
      </c>
      <c r="D14" s="74">
        <f t="shared" si="1"/>
        <v>2</v>
      </c>
      <c r="E14" s="74">
        <f t="shared" si="1"/>
        <v>3</v>
      </c>
      <c r="F14" s="74">
        <f t="shared" si="1"/>
        <v>4</v>
      </c>
      <c r="G14" s="74">
        <f t="shared" si="1"/>
        <v>5</v>
      </c>
      <c r="H14" s="74">
        <f t="shared" si="1"/>
        <v>6</v>
      </c>
      <c r="I14" s="74">
        <f t="shared" si="1"/>
        <v>7</v>
      </c>
      <c r="J14" s="74">
        <f t="shared" si="1"/>
        <v>8</v>
      </c>
      <c r="K14" s="74">
        <f t="shared" si="1"/>
        <v>9</v>
      </c>
      <c r="L14" s="74">
        <f t="shared" si="1"/>
        <v>10</v>
      </c>
    </row>
    <row r="15" spans="1:12" ht="15">
      <c r="A15"/>
    </row>
    <row r="16" spans="1:12">
      <c r="A16" s="17"/>
    </row>
  </sheetData>
  <mergeCells count="14">
    <mergeCell ref="A1:L1"/>
    <mergeCell ref="A2:B2"/>
    <mergeCell ref="A3:B3"/>
    <mergeCell ref="A4:B4"/>
    <mergeCell ref="A5:B5"/>
    <mergeCell ref="A11:B11"/>
    <mergeCell ref="A12:B12"/>
    <mergeCell ref="A13:B13"/>
    <mergeCell ref="A14:B14"/>
    <mergeCell ref="A6:B6"/>
    <mergeCell ref="A7:B7"/>
    <mergeCell ref="A8:B8"/>
    <mergeCell ref="A9:B9"/>
    <mergeCell ref="A10:B10"/>
  </mergeCells>
  <pageMargins left="0.25" right="0.25" top="0.75" bottom="0.75" header="0.3" footer="0.3"/>
  <pageSetup paperSize="3" scale="2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CCDD-4ACE-4BEB-BCB5-0C78FD435F25}">
  <sheetPr>
    <tabColor rgb="FF92D050"/>
  </sheetPr>
  <dimension ref="A1:L14"/>
  <sheetViews>
    <sheetView topLeftCell="A4" zoomScale="60" zoomScaleNormal="60" workbookViewId="0">
      <selection activeCell="A2" sqref="A2:B2"/>
    </sheetView>
  </sheetViews>
  <sheetFormatPr defaultRowHeight="15"/>
  <cols>
    <col min="1" max="1" width="28.85546875" customWidth="1"/>
    <col min="2" max="4" width="40.7109375" customWidth="1"/>
    <col min="5" max="5" width="83.28515625" customWidth="1"/>
    <col min="6" max="6" width="40.7109375" customWidth="1"/>
    <col min="7" max="7" width="59.42578125" customWidth="1"/>
    <col min="8" max="8" width="76.85546875" customWidth="1"/>
    <col min="9" max="9" width="61.42578125" customWidth="1"/>
    <col min="10" max="10" width="65" customWidth="1"/>
    <col min="11" max="11" width="62.7109375" style="31" customWidth="1"/>
    <col min="12" max="12" width="55" customWidth="1"/>
  </cols>
  <sheetData>
    <row r="1" spans="1:12" ht="54.75" customHeight="1" thickBot="1">
      <c r="A1" s="260" t="s">
        <v>150</v>
      </c>
      <c r="B1" s="260"/>
      <c r="C1" s="260"/>
      <c r="D1" s="260"/>
      <c r="E1" s="260"/>
      <c r="F1" s="260"/>
      <c r="G1" s="260"/>
      <c r="H1" s="260"/>
      <c r="I1" s="260"/>
      <c r="J1" s="260"/>
      <c r="K1" s="260"/>
      <c r="L1" s="260"/>
    </row>
    <row r="2" spans="1:12" ht="56.25">
      <c r="A2" s="261" t="s">
        <v>104</v>
      </c>
      <c r="B2" s="262"/>
      <c r="C2" s="51" t="s">
        <v>151</v>
      </c>
      <c r="D2" s="51" t="s">
        <v>152</v>
      </c>
      <c r="E2" s="51" t="s">
        <v>153</v>
      </c>
      <c r="F2" s="52" t="s">
        <v>154</v>
      </c>
      <c r="G2" s="51" t="s">
        <v>155</v>
      </c>
      <c r="H2" s="52" t="s">
        <v>156</v>
      </c>
      <c r="I2" s="51" t="s">
        <v>157</v>
      </c>
      <c r="J2" s="51" t="s">
        <v>158</v>
      </c>
      <c r="K2" s="52" t="s">
        <v>159</v>
      </c>
      <c r="L2" s="51" t="s">
        <v>160</v>
      </c>
    </row>
    <row r="3" spans="1:12" ht="173.25">
      <c r="A3" s="256" t="s">
        <v>12</v>
      </c>
      <c r="B3" s="257"/>
      <c r="C3" s="76" t="s">
        <v>161</v>
      </c>
      <c r="D3" s="76" t="s">
        <v>162</v>
      </c>
      <c r="E3" s="76" t="s">
        <v>163</v>
      </c>
      <c r="F3" s="76" t="s">
        <v>164</v>
      </c>
      <c r="G3" s="77" t="s">
        <v>165</v>
      </c>
      <c r="H3" s="76" t="s">
        <v>166</v>
      </c>
      <c r="I3" s="77" t="s">
        <v>167</v>
      </c>
      <c r="J3" s="76" t="s">
        <v>168</v>
      </c>
      <c r="K3" s="76" t="s">
        <v>169</v>
      </c>
      <c r="L3" s="76" t="s">
        <v>170</v>
      </c>
    </row>
    <row r="4" spans="1:12" ht="337.5">
      <c r="A4" s="263" t="s">
        <v>21</v>
      </c>
      <c r="B4" s="264"/>
      <c r="C4" s="50" t="s">
        <v>171</v>
      </c>
      <c r="D4" s="50" t="s">
        <v>172</v>
      </c>
      <c r="E4" s="50" t="s">
        <v>173</v>
      </c>
      <c r="F4" s="50" t="s">
        <v>174</v>
      </c>
      <c r="G4" s="78" t="s">
        <v>175</v>
      </c>
      <c r="H4" s="50" t="s">
        <v>176</v>
      </c>
      <c r="I4" s="77" t="s">
        <v>177</v>
      </c>
      <c r="J4" s="50" t="s">
        <v>178</v>
      </c>
      <c r="K4" s="50" t="s">
        <v>179</v>
      </c>
      <c r="L4" s="50" t="s">
        <v>180</v>
      </c>
    </row>
    <row r="5" spans="1:12" ht="337.5">
      <c r="A5" s="263" t="s">
        <v>30</v>
      </c>
      <c r="B5" s="264"/>
      <c r="C5" s="50" t="s">
        <v>181</v>
      </c>
      <c r="D5" s="50" t="s">
        <v>182</v>
      </c>
      <c r="E5" s="50" t="s">
        <v>183</v>
      </c>
      <c r="F5" s="50" t="s">
        <v>174</v>
      </c>
      <c r="G5" s="78" t="s">
        <v>184</v>
      </c>
      <c r="H5" s="50" t="s">
        <v>185</v>
      </c>
      <c r="I5" s="77" t="s">
        <v>186</v>
      </c>
      <c r="J5" s="50" t="s">
        <v>187</v>
      </c>
      <c r="K5" s="50" t="s">
        <v>188</v>
      </c>
      <c r="L5" s="50" t="s">
        <v>189</v>
      </c>
    </row>
    <row r="6" spans="1:12" ht="257.25" customHeight="1">
      <c r="A6" s="256" t="s">
        <v>39</v>
      </c>
      <c r="B6" s="257"/>
      <c r="C6" s="50" t="s">
        <v>190</v>
      </c>
      <c r="D6" s="50" t="s">
        <v>191</v>
      </c>
      <c r="E6" s="50" t="s">
        <v>192</v>
      </c>
      <c r="F6" s="50" t="s">
        <v>193</v>
      </c>
      <c r="G6" s="50" t="s">
        <v>194</v>
      </c>
      <c r="H6" s="50" t="s">
        <v>195</v>
      </c>
      <c r="I6" s="76" t="s">
        <v>196</v>
      </c>
      <c r="J6" s="50" t="s">
        <v>197</v>
      </c>
      <c r="K6" s="50" t="s">
        <v>198</v>
      </c>
      <c r="L6" s="50" t="s">
        <v>199</v>
      </c>
    </row>
    <row r="7" spans="1:12" ht="18.75">
      <c r="A7" s="258" t="s">
        <v>50</v>
      </c>
      <c r="B7" s="259"/>
      <c r="C7" s="21">
        <v>5</v>
      </c>
      <c r="D7" s="21">
        <v>4</v>
      </c>
      <c r="E7" s="21">
        <v>5</v>
      </c>
      <c r="F7" s="21">
        <v>3</v>
      </c>
      <c r="G7" s="21">
        <v>5</v>
      </c>
      <c r="H7" s="21">
        <v>3</v>
      </c>
      <c r="I7" s="21">
        <v>3</v>
      </c>
      <c r="J7" s="21">
        <v>5</v>
      </c>
      <c r="K7" s="21">
        <v>3</v>
      </c>
      <c r="L7" s="21">
        <v>3</v>
      </c>
    </row>
    <row r="8" spans="1:12">
      <c r="A8" s="258" t="s">
        <v>51</v>
      </c>
      <c r="B8" s="259"/>
      <c r="C8" s="22">
        <v>3</v>
      </c>
      <c r="D8" s="22">
        <v>5</v>
      </c>
      <c r="E8" s="22">
        <v>5</v>
      </c>
      <c r="F8" s="22">
        <v>4</v>
      </c>
      <c r="G8" s="22">
        <v>5</v>
      </c>
      <c r="H8" s="22">
        <v>5</v>
      </c>
      <c r="I8" s="22">
        <v>3</v>
      </c>
      <c r="J8" s="22">
        <v>5</v>
      </c>
      <c r="K8" s="22">
        <v>4</v>
      </c>
      <c r="L8" s="22">
        <v>3</v>
      </c>
    </row>
    <row r="9" spans="1:12">
      <c r="A9" s="258" t="s">
        <v>52</v>
      </c>
      <c r="B9" s="259"/>
      <c r="C9" s="22">
        <v>2</v>
      </c>
      <c r="D9" s="22">
        <v>5</v>
      </c>
      <c r="E9" s="22">
        <v>5</v>
      </c>
      <c r="F9" s="22">
        <v>4</v>
      </c>
      <c r="G9" s="22">
        <v>5</v>
      </c>
      <c r="H9" s="22">
        <v>5</v>
      </c>
      <c r="I9" s="22">
        <v>5</v>
      </c>
      <c r="J9" s="22">
        <v>5</v>
      </c>
      <c r="K9" s="22">
        <v>3</v>
      </c>
      <c r="L9" s="22">
        <v>2</v>
      </c>
    </row>
    <row r="10" spans="1:12">
      <c r="A10" s="258" t="s">
        <v>53</v>
      </c>
      <c r="B10" s="259"/>
      <c r="C10" s="22">
        <v>5</v>
      </c>
      <c r="D10" s="22">
        <v>3</v>
      </c>
      <c r="E10" s="22">
        <v>3</v>
      </c>
      <c r="F10" s="22">
        <v>5</v>
      </c>
      <c r="G10" s="22">
        <v>5</v>
      </c>
      <c r="H10" s="22">
        <v>3</v>
      </c>
      <c r="I10" s="22">
        <v>3</v>
      </c>
      <c r="J10" s="22">
        <v>5</v>
      </c>
      <c r="K10" s="22">
        <v>5</v>
      </c>
      <c r="L10" s="22">
        <v>5</v>
      </c>
    </row>
    <row r="11" spans="1:12">
      <c r="A11" s="251" t="s">
        <v>54</v>
      </c>
      <c r="B11" s="252"/>
      <c r="C11" s="22">
        <v>2</v>
      </c>
      <c r="D11" s="22">
        <v>3</v>
      </c>
      <c r="E11" s="22">
        <v>3</v>
      </c>
      <c r="F11" s="22">
        <v>2</v>
      </c>
      <c r="G11" s="22">
        <v>5</v>
      </c>
      <c r="H11" s="22">
        <v>5</v>
      </c>
      <c r="I11" s="22">
        <v>2</v>
      </c>
      <c r="J11" s="22">
        <v>5</v>
      </c>
      <c r="K11" s="22">
        <v>3</v>
      </c>
      <c r="L11" s="22">
        <v>3</v>
      </c>
    </row>
    <row r="12" spans="1:12" ht="15.75" thickBot="1">
      <c r="A12" s="253" t="s">
        <v>55</v>
      </c>
      <c r="B12" s="254"/>
      <c r="C12" s="65">
        <v>5</v>
      </c>
      <c r="D12" s="65">
        <v>2</v>
      </c>
      <c r="E12" s="65">
        <v>3</v>
      </c>
      <c r="F12" s="65">
        <v>2</v>
      </c>
      <c r="G12" s="65">
        <v>4</v>
      </c>
      <c r="H12" s="65">
        <v>2</v>
      </c>
      <c r="I12" s="65">
        <v>0</v>
      </c>
      <c r="J12" s="65">
        <v>4</v>
      </c>
      <c r="K12" s="65">
        <v>3</v>
      </c>
      <c r="L12" s="65">
        <v>3</v>
      </c>
    </row>
    <row r="13" spans="1:12">
      <c r="A13" s="233" t="s">
        <v>200</v>
      </c>
      <c r="B13" s="233"/>
      <c r="C13" s="79">
        <f>SUM(C7:C12)</f>
        <v>22</v>
      </c>
      <c r="D13" s="79">
        <f t="shared" ref="D13:L13" si="0">SUM(D7:D12)</f>
        <v>22</v>
      </c>
      <c r="E13" s="79">
        <f t="shared" si="0"/>
        <v>24</v>
      </c>
      <c r="F13" s="79">
        <f t="shared" si="0"/>
        <v>20</v>
      </c>
      <c r="G13" s="79">
        <f t="shared" si="0"/>
        <v>29</v>
      </c>
      <c r="H13" s="79">
        <f t="shared" si="0"/>
        <v>23</v>
      </c>
      <c r="I13" s="79">
        <f t="shared" si="0"/>
        <v>16</v>
      </c>
      <c r="J13" s="79">
        <f t="shared" si="0"/>
        <v>29</v>
      </c>
      <c r="K13" s="79">
        <f t="shared" si="0"/>
        <v>21</v>
      </c>
      <c r="L13" s="79">
        <f t="shared" si="0"/>
        <v>19</v>
      </c>
    </row>
    <row r="14" spans="1:12" ht="15.75" thickBot="1">
      <c r="A14" s="255" t="s">
        <v>57</v>
      </c>
      <c r="B14" s="255"/>
      <c r="C14" s="65">
        <v>1</v>
      </c>
      <c r="D14" s="65">
        <v>2</v>
      </c>
      <c r="E14" s="65">
        <v>3</v>
      </c>
      <c r="F14" s="65">
        <v>4</v>
      </c>
      <c r="G14" s="65">
        <v>5</v>
      </c>
      <c r="H14" s="65">
        <v>6</v>
      </c>
      <c r="I14" s="65">
        <v>7</v>
      </c>
      <c r="J14" s="65">
        <v>8</v>
      </c>
      <c r="K14" s="65">
        <v>9</v>
      </c>
      <c r="L14" s="65">
        <v>10</v>
      </c>
    </row>
  </sheetData>
  <mergeCells count="14">
    <mergeCell ref="A1:L1"/>
    <mergeCell ref="A2:B2"/>
    <mergeCell ref="A3:B3"/>
    <mergeCell ref="A4:B4"/>
    <mergeCell ref="A5:B5"/>
    <mergeCell ref="A11:B11"/>
    <mergeCell ref="A12:B12"/>
    <mergeCell ref="A13:B13"/>
    <mergeCell ref="A14:B14"/>
    <mergeCell ref="A6:B6"/>
    <mergeCell ref="A7:B7"/>
    <mergeCell ref="A8:B8"/>
    <mergeCell ref="A9:B9"/>
    <mergeCell ref="A10:B10"/>
  </mergeCells>
  <phoneticPr fontId="19"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16FA8-33B7-4D7E-9920-8169FD1D4757}">
  <sheetPr>
    <tabColor rgb="FF92D050"/>
  </sheetPr>
  <dimension ref="A1:K14"/>
  <sheetViews>
    <sheetView topLeftCell="C3" zoomScale="70" zoomScaleNormal="70" workbookViewId="0">
      <selection activeCell="K3" sqref="K3"/>
    </sheetView>
  </sheetViews>
  <sheetFormatPr defaultColWidth="8.7109375" defaultRowHeight="15"/>
  <cols>
    <col min="1" max="1" width="66.28515625" customWidth="1"/>
    <col min="2" max="2" width="60.7109375" customWidth="1"/>
    <col min="3" max="3" width="98.140625" customWidth="1"/>
    <col min="4" max="4" width="90.42578125" customWidth="1"/>
    <col min="5" max="5" width="90.140625" customWidth="1"/>
    <col min="6" max="7" width="60.7109375" customWidth="1"/>
    <col min="8" max="8" width="75.7109375" customWidth="1"/>
    <col min="9" max="10" width="60.7109375" customWidth="1"/>
    <col min="11" max="11" width="129.85546875" customWidth="1"/>
  </cols>
  <sheetData>
    <row r="1" spans="1:11" ht="21">
      <c r="A1" s="265" t="s">
        <v>201</v>
      </c>
      <c r="B1" s="266"/>
      <c r="C1" s="266"/>
      <c r="D1" s="266"/>
      <c r="E1" s="266"/>
      <c r="F1" s="266"/>
      <c r="G1" s="266"/>
      <c r="H1" s="266"/>
      <c r="I1" s="266"/>
      <c r="J1" s="266"/>
      <c r="K1" s="266"/>
    </row>
    <row r="2" spans="1:11" ht="30.75">
      <c r="A2" s="84" t="s">
        <v>104</v>
      </c>
      <c r="B2" s="85" t="s">
        <v>202</v>
      </c>
      <c r="C2" s="85" t="s">
        <v>203</v>
      </c>
      <c r="D2" s="85" t="s">
        <v>204</v>
      </c>
      <c r="E2" s="86" t="s">
        <v>205</v>
      </c>
      <c r="F2" s="86" t="s">
        <v>206</v>
      </c>
      <c r="G2" s="87" t="s">
        <v>207</v>
      </c>
      <c r="H2" s="86" t="s">
        <v>208</v>
      </c>
      <c r="I2" s="86" t="s">
        <v>209</v>
      </c>
      <c r="J2" s="88" t="s">
        <v>210</v>
      </c>
      <c r="K2" s="88" t="s">
        <v>211</v>
      </c>
    </row>
    <row r="3" spans="1:11" ht="166.5" customHeight="1">
      <c r="A3" s="20" t="s">
        <v>12</v>
      </c>
      <c r="B3" s="28" t="s">
        <v>212</v>
      </c>
      <c r="C3" s="28" t="s">
        <v>213</v>
      </c>
      <c r="D3" s="28" t="s">
        <v>214</v>
      </c>
      <c r="E3" s="89" t="s">
        <v>215</v>
      </c>
      <c r="F3" s="89" t="s">
        <v>216</v>
      </c>
      <c r="G3" s="89" t="s">
        <v>217</v>
      </c>
      <c r="H3" s="28" t="s">
        <v>218</v>
      </c>
      <c r="I3" s="89" t="s">
        <v>219</v>
      </c>
      <c r="J3" s="89" t="s">
        <v>220</v>
      </c>
      <c r="K3" s="89" t="s">
        <v>221</v>
      </c>
    </row>
    <row r="4" spans="1:11" ht="69.75" customHeight="1">
      <c r="A4" s="20" t="s">
        <v>21</v>
      </c>
      <c r="B4" s="28" t="s">
        <v>222</v>
      </c>
      <c r="C4" s="28" t="s">
        <v>223</v>
      </c>
      <c r="D4" s="28" t="s">
        <v>224</v>
      </c>
      <c r="E4" s="28" t="s">
        <v>225</v>
      </c>
      <c r="F4" s="28" t="s">
        <v>226</v>
      </c>
      <c r="G4" s="28" t="s">
        <v>227</v>
      </c>
      <c r="H4" s="28" t="s">
        <v>228</v>
      </c>
      <c r="I4" s="28" t="s">
        <v>229</v>
      </c>
      <c r="J4" s="28" t="s">
        <v>230</v>
      </c>
      <c r="K4" s="28" t="s">
        <v>231</v>
      </c>
    </row>
    <row r="5" spans="1:11" ht="54.75" customHeight="1">
      <c r="A5" s="20" t="s">
        <v>30</v>
      </c>
      <c r="B5" s="28" t="s">
        <v>232</v>
      </c>
      <c r="C5" s="28" t="s">
        <v>233</v>
      </c>
      <c r="D5" s="28"/>
      <c r="E5" s="28" t="s">
        <v>225</v>
      </c>
      <c r="F5" s="28" t="s">
        <v>234</v>
      </c>
      <c r="G5" s="28" t="s">
        <v>235</v>
      </c>
      <c r="H5" s="28" t="s">
        <v>236</v>
      </c>
      <c r="I5" s="28" t="s">
        <v>229</v>
      </c>
      <c r="J5" s="28" t="s">
        <v>237</v>
      </c>
      <c r="K5" s="28" t="s">
        <v>238</v>
      </c>
    </row>
    <row r="6" spans="1:11" ht="380.25">
      <c r="A6" s="20" t="s">
        <v>39</v>
      </c>
      <c r="B6" s="28" t="s">
        <v>239</v>
      </c>
      <c r="C6" s="28" t="s">
        <v>240</v>
      </c>
      <c r="D6" s="28" t="s">
        <v>241</v>
      </c>
      <c r="E6" s="28" t="s">
        <v>242</v>
      </c>
      <c r="F6" s="28" t="s">
        <v>243</v>
      </c>
      <c r="G6" s="28" t="s">
        <v>244</v>
      </c>
      <c r="H6" s="28" t="s">
        <v>245</v>
      </c>
      <c r="I6" s="28" t="s">
        <v>246</v>
      </c>
      <c r="J6" s="28" t="s">
        <v>247</v>
      </c>
      <c r="K6" s="28" t="s">
        <v>248</v>
      </c>
    </row>
    <row r="7" spans="1:11" ht="18.75">
      <c r="A7" s="25" t="s">
        <v>50</v>
      </c>
      <c r="B7" s="21">
        <v>4.2</v>
      </c>
      <c r="C7" s="21">
        <v>4.5999999999999996</v>
      </c>
      <c r="D7" s="21">
        <v>4.4000000000000004</v>
      </c>
      <c r="E7" s="21">
        <v>4.4000000000000004</v>
      </c>
      <c r="F7" s="21">
        <v>4.4000000000000004</v>
      </c>
      <c r="G7" s="21">
        <v>4.4000000000000004</v>
      </c>
      <c r="H7" s="21">
        <v>4</v>
      </c>
      <c r="I7" s="21">
        <v>4.2</v>
      </c>
      <c r="J7" s="21">
        <v>4.2</v>
      </c>
      <c r="K7" s="21">
        <v>3.8</v>
      </c>
    </row>
    <row r="8" spans="1:11" ht="18.75">
      <c r="A8" s="25" t="s">
        <v>51</v>
      </c>
      <c r="B8" s="21">
        <v>3.6</v>
      </c>
      <c r="C8" s="21">
        <v>2.8</v>
      </c>
      <c r="D8" s="21">
        <v>2.8</v>
      </c>
      <c r="E8" s="21">
        <v>3.4</v>
      </c>
      <c r="F8" s="21">
        <v>3.4</v>
      </c>
      <c r="G8" s="21">
        <v>3.2</v>
      </c>
      <c r="H8" s="21">
        <v>3.6</v>
      </c>
      <c r="I8" s="21">
        <v>3.6</v>
      </c>
      <c r="J8" s="21">
        <v>3.6</v>
      </c>
      <c r="K8" s="21">
        <v>3.6</v>
      </c>
    </row>
    <row r="9" spans="1:11" ht="18.75">
      <c r="A9" s="25" t="s">
        <v>52</v>
      </c>
      <c r="B9" s="21">
        <v>4.2</v>
      </c>
      <c r="C9" s="21">
        <v>4.4000000000000004</v>
      </c>
      <c r="D9" s="21">
        <v>4.2</v>
      </c>
      <c r="E9" s="21">
        <v>3.6</v>
      </c>
      <c r="F9" s="21">
        <v>3.6</v>
      </c>
      <c r="G9" s="21">
        <v>4</v>
      </c>
      <c r="H9" s="21">
        <v>4</v>
      </c>
      <c r="I9" s="21">
        <v>4.2</v>
      </c>
      <c r="J9" s="21">
        <v>3.2</v>
      </c>
      <c r="K9" s="21">
        <v>3.8</v>
      </c>
    </row>
    <row r="10" spans="1:11" ht="18.75">
      <c r="A10" s="25" t="s">
        <v>53</v>
      </c>
      <c r="B10" s="21">
        <v>4</v>
      </c>
      <c r="C10" s="21">
        <v>4</v>
      </c>
      <c r="D10" s="21">
        <v>4.2</v>
      </c>
      <c r="E10" s="21">
        <v>4.4000000000000004</v>
      </c>
      <c r="F10" s="21">
        <v>4.4000000000000004</v>
      </c>
      <c r="G10" s="21">
        <v>4</v>
      </c>
      <c r="H10" s="21">
        <v>4.4000000000000004</v>
      </c>
      <c r="I10" s="21">
        <v>3.8</v>
      </c>
      <c r="J10" s="21">
        <v>4</v>
      </c>
      <c r="K10" s="21">
        <v>3.6</v>
      </c>
    </row>
    <row r="11" spans="1:11" ht="29.25">
      <c r="A11" s="25" t="s">
        <v>54</v>
      </c>
      <c r="B11" s="21">
        <v>4.2</v>
      </c>
      <c r="C11" s="21">
        <v>3.5</v>
      </c>
      <c r="D11" s="21">
        <v>2.8</v>
      </c>
      <c r="E11" s="21">
        <v>3.6</v>
      </c>
      <c r="F11" s="21">
        <v>3.6</v>
      </c>
      <c r="G11" s="21">
        <v>3</v>
      </c>
      <c r="H11" s="21">
        <v>3.6</v>
      </c>
      <c r="I11" s="21">
        <v>3.2</v>
      </c>
      <c r="J11" s="21">
        <v>3.2</v>
      </c>
      <c r="K11" s="21">
        <v>2.6</v>
      </c>
    </row>
    <row r="12" spans="1:11" ht="18.75">
      <c r="A12" s="26" t="s">
        <v>55</v>
      </c>
      <c r="B12" s="21">
        <v>4.5999999999999996</v>
      </c>
      <c r="C12" s="21">
        <v>4.2</v>
      </c>
      <c r="D12" s="21">
        <v>4.8</v>
      </c>
      <c r="E12" s="21">
        <v>4</v>
      </c>
      <c r="F12" s="21">
        <v>4</v>
      </c>
      <c r="G12" s="21">
        <v>3.2</v>
      </c>
      <c r="H12" s="21">
        <v>3.4</v>
      </c>
      <c r="I12" s="21">
        <v>3.4</v>
      </c>
      <c r="J12" s="21">
        <v>3.6</v>
      </c>
      <c r="K12" s="21">
        <v>3.2</v>
      </c>
    </row>
    <row r="13" spans="1:11" ht="18.75">
      <c r="A13" s="27" t="s">
        <v>249</v>
      </c>
      <c r="B13" s="90">
        <f t="shared" ref="B13:K13" si="0">SUM(B7:B12)</f>
        <v>24.799999999999997</v>
      </c>
      <c r="C13" s="90">
        <f t="shared" si="0"/>
        <v>23.5</v>
      </c>
      <c r="D13" s="90">
        <f t="shared" si="0"/>
        <v>23.200000000000003</v>
      </c>
      <c r="E13" s="90">
        <f t="shared" si="0"/>
        <v>23.400000000000002</v>
      </c>
      <c r="F13" s="90">
        <f t="shared" si="0"/>
        <v>23.400000000000002</v>
      </c>
      <c r="G13" s="90">
        <f t="shared" si="0"/>
        <v>21.8</v>
      </c>
      <c r="H13" s="90">
        <f t="shared" si="0"/>
        <v>23</v>
      </c>
      <c r="I13" s="90">
        <f t="shared" si="0"/>
        <v>22.4</v>
      </c>
      <c r="J13" s="90">
        <f t="shared" si="0"/>
        <v>21.8</v>
      </c>
      <c r="K13" s="90">
        <f t="shared" si="0"/>
        <v>20.599999999999998</v>
      </c>
    </row>
    <row r="14" spans="1:11" ht="18.75">
      <c r="A14" s="24" t="s">
        <v>250</v>
      </c>
      <c r="B14" s="21">
        <v>1</v>
      </c>
      <c r="C14" s="21">
        <v>2</v>
      </c>
      <c r="D14" s="21">
        <v>3</v>
      </c>
      <c r="E14" s="21">
        <v>4</v>
      </c>
      <c r="F14" s="21">
        <v>5</v>
      </c>
      <c r="G14" s="21">
        <v>6</v>
      </c>
      <c r="H14" s="21">
        <v>7</v>
      </c>
      <c r="I14" s="21">
        <v>8</v>
      </c>
      <c r="J14" s="21">
        <v>9</v>
      </c>
      <c r="K14" s="21">
        <v>10</v>
      </c>
    </row>
  </sheetData>
  <mergeCells count="1">
    <mergeCell ref="A1:K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F0D6F-88EE-4A5A-B1F1-51B3E31E4C18}">
  <sheetPr>
    <tabColor rgb="FF92D050"/>
    <pageSetUpPr fitToPage="1"/>
  </sheetPr>
  <dimension ref="A1:V17"/>
  <sheetViews>
    <sheetView tabSelected="1" zoomScale="60" zoomScaleNormal="60" zoomScalePageLayoutView="80" workbookViewId="0">
      <selection activeCell="E6" sqref="E6"/>
    </sheetView>
  </sheetViews>
  <sheetFormatPr defaultColWidth="8.85546875" defaultRowHeight="15"/>
  <cols>
    <col min="1" max="1" width="33.28515625" customWidth="1"/>
    <col min="2" max="2" width="64.5703125" style="31" customWidth="1"/>
    <col min="3" max="3" width="62.85546875" style="31" customWidth="1"/>
    <col min="4" max="4" width="63.7109375" style="31" customWidth="1"/>
    <col min="5" max="5" width="64.5703125" style="31" customWidth="1"/>
    <col min="6" max="6" width="71" customWidth="1"/>
    <col min="7" max="7" width="50.28515625" style="31" customWidth="1"/>
    <col min="8" max="8" width="53.85546875" style="31" customWidth="1"/>
    <col min="9" max="9" width="59.7109375" style="31" customWidth="1"/>
    <col min="10" max="10" width="62.140625" style="31" customWidth="1"/>
    <col min="11" max="11" width="56" style="31" customWidth="1"/>
    <col min="12" max="12" width="56.5703125" style="31" customWidth="1"/>
    <col min="13" max="13" width="54.85546875" style="31" customWidth="1"/>
    <col min="14" max="14" width="0.140625" style="31" hidden="1" customWidth="1"/>
    <col min="15" max="15" width="63.140625" style="31" hidden="1" customWidth="1"/>
    <col min="16" max="16" width="71" hidden="1" customWidth="1"/>
    <col min="17" max="17" width="56.28515625" style="31" customWidth="1"/>
    <col min="18" max="22" width="8.85546875" hidden="1" customWidth="1"/>
  </cols>
  <sheetData>
    <row r="1" spans="1:12" ht="18.75">
      <c r="A1" s="267" t="s">
        <v>251</v>
      </c>
      <c r="B1" s="267"/>
      <c r="C1" s="267"/>
      <c r="D1" s="267"/>
      <c r="E1" s="267"/>
      <c r="F1" s="267"/>
      <c r="G1" s="267"/>
      <c r="H1" s="267"/>
      <c r="I1" s="267"/>
      <c r="J1" s="267"/>
      <c r="K1" s="267"/>
      <c r="L1" s="267"/>
    </row>
    <row r="2" spans="1:12" ht="18.75">
      <c r="A2" s="222" t="s">
        <v>104</v>
      </c>
      <c r="B2" s="208" t="s">
        <v>97</v>
      </c>
      <c r="C2" s="209" t="s">
        <v>252</v>
      </c>
      <c r="D2" s="209" t="s">
        <v>253</v>
      </c>
      <c r="E2" s="209" t="s">
        <v>254</v>
      </c>
      <c r="F2" s="209" t="s">
        <v>255</v>
      </c>
      <c r="G2" s="209" t="s">
        <v>256</v>
      </c>
      <c r="H2" s="209" t="s">
        <v>257</v>
      </c>
      <c r="I2" s="209" t="s">
        <v>258</v>
      </c>
      <c r="J2" s="209" t="s">
        <v>259</v>
      </c>
      <c r="K2" s="209" t="s">
        <v>260</v>
      </c>
      <c r="L2" s="209" t="s">
        <v>261</v>
      </c>
    </row>
    <row r="3" spans="1:12" ht="57">
      <c r="A3" s="210" t="s">
        <v>12</v>
      </c>
      <c r="B3" s="211" t="s">
        <v>262</v>
      </c>
      <c r="C3" s="223" t="s">
        <v>263</v>
      </c>
      <c r="D3" s="223" t="s">
        <v>264</v>
      </c>
      <c r="E3" s="223" t="s">
        <v>265</v>
      </c>
      <c r="F3" s="228" t="s">
        <v>19</v>
      </c>
      <c r="G3" s="228" t="s">
        <v>266</v>
      </c>
      <c r="H3" s="228" t="s">
        <v>267</v>
      </c>
      <c r="I3" s="223" t="s">
        <v>268</v>
      </c>
      <c r="J3" s="217" t="s">
        <v>268</v>
      </c>
      <c r="K3" s="223" t="s">
        <v>218</v>
      </c>
      <c r="L3" s="223" t="s">
        <v>266</v>
      </c>
    </row>
    <row r="4" spans="1:12" ht="75.75">
      <c r="A4" s="213" t="s">
        <v>21</v>
      </c>
      <c r="B4" s="211" t="s">
        <v>269</v>
      </c>
      <c r="C4" s="223" t="s">
        <v>270</v>
      </c>
      <c r="D4" s="223" t="s">
        <v>271</v>
      </c>
      <c r="E4" s="223" t="s">
        <v>97</v>
      </c>
      <c r="F4" s="228" t="s">
        <v>272</v>
      </c>
      <c r="G4" s="228" t="s">
        <v>273</v>
      </c>
      <c r="H4" s="228" t="s">
        <v>97</v>
      </c>
      <c r="I4" s="223" t="s">
        <v>274</v>
      </c>
      <c r="J4" s="223" t="s">
        <v>275</v>
      </c>
      <c r="K4" s="223" t="s">
        <v>276</v>
      </c>
      <c r="L4" s="223" t="s">
        <v>277</v>
      </c>
    </row>
    <row r="5" spans="1:12" ht="57">
      <c r="A5" s="213" t="s">
        <v>30</v>
      </c>
      <c r="B5" s="214" t="s">
        <v>278</v>
      </c>
      <c r="C5" s="223" t="s">
        <v>279</v>
      </c>
      <c r="D5" s="223" t="s">
        <v>280</v>
      </c>
      <c r="E5" s="223" t="s">
        <v>281</v>
      </c>
      <c r="F5" s="228" t="s">
        <v>282</v>
      </c>
      <c r="G5" s="228" t="s">
        <v>283</v>
      </c>
      <c r="H5" s="228" t="s">
        <v>284</v>
      </c>
      <c r="I5" s="223" t="s">
        <v>285</v>
      </c>
      <c r="J5" s="223" t="s">
        <v>286</v>
      </c>
      <c r="K5" s="223" t="s">
        <v>287</v>
      </c>
      <c r="L5" s="223" t="s">
        <v>288</v>
      </c>
    </row>
    <row r="6" spans="1:12" ht="283.5">
      <c r="A6" s="210" t="s">
        <v>39</v>
      </c>
      <c r="B6" s="214" t="s">
        <v>289</v>
      </c>
      <c r="C6" s="224" t="s">
        <v>290</v>
      </c>
      <c r="D6" s="225" t="s">
        <v>291</v>
      </c>
      <c r="E6" s="225" t="s">
        <v>292</v>
      </c>
      <c r="F6" s="229" t="s">
        <v>293</v>
      </c>
      <c r="G6" s="230" t="s">
        <v>294</v>
      </c>
      <c r="H6" s="229" t="s">
        <v>295</v>
      </c>
      <c r="I6" s="225" t="s">
        <v>296</v>
      </c>
      <c r="J6" s="225" t="s">
        <v>297</v>
      </c>
      <c r="K6" s="226" t="s">
        <v>298</v>
      </c>
      <c r="L6" s="226" t="s">
        <v>299</v>
      </c>
    </row>
    <row r="7" spans="1:12" ht="18.75">
      <c r="A7" s="215" t="s">
        <v>50</v>
      </c>
      <c r="B7" s="216" t="s">
        <v>97</v>
      </c>
      <c r="C7" s="217">
        <v>5</v>
      </c>
      <c r="D7" s="217">
        <v>5</v>
      </c>
      <c r="E7" s="217">
        <v>5</v>
      </c>
      <c r="F7" s="217">
        <v>4</v>
      </c>
      <c r="G7" s="217">
        <v>5</v>
      </c>
      <c r="H7" s="217">
        <v>5</v>
      </c>
      <c r="I7" s="218">
        <v>5</v>
      </c>
      <c r="J7" s="217">
        <v>4</v>
      </c>
      <c r="K7" s="217">
        <v>4</v>
      </c>
      <c r="L7" s="218">
        <v>4</v>
      </c>
    </row>
    <row r="8" spans="1:12" ht="30.75">
      <c r="A8" s="215" t="s">
        <v>51</v>
      </c>
      <c r="B8" s="216" t="s">
        <v>97</v>
      </c>
      <c r="C8" s="217">
        <v>4</v>
      </c>
      <c r="D8" s="217">
        <v>4</v>
      </c>
      <c r="E8" s="217">
        <v>4</v>
      </c>
      <c r="F8" s="217">
        <v>4</v>
      </c>
      <c r="G8" s="217">
        <v>3</v>
      </c>
      <c r="H8" s="217">
        <v>3</v>
      </c>
      <c r="I8" s="217">
        <v>3</v>
      </c>
      <c r="J8" s="217">
        <v>3</v>
      </c>
      <c r="K8" s="217">
        <v>3</v>
      </c>
      <c r="L8" s="217">
        <v>2.5</v>
      </c>
    </row>
    <row r="9" spans="1:12" ht="18.75">
      <c r="A9" s="215" t="s">
        <v>52</v>
      </c>
      <c r="B9" s="216" t="s">
        <v>97</v>
      </c>
      <c r="C9" s="217">
        <v>5</v>
      </c>
      <c r="D9" s="217">
        <v>5</v>
      </c>
      <c r="E9" s="217">
        <v>3</v>
      </c>
      <c r="F9" s="217">
        <v>5</v>
      </c>
      <c r="G9" s="217">
        <v>3.5</v>
      </c>
      <c r="H9" s="217">
        <v>4</v>
      </c>
      <c r="I9" s="217">
        <v>4</v>
      </c>
      <c r="J9" s="217">
        <v>3</v>
      </c>
      <c r="K9" s="217">
        <v>4</v>
      </c>
      <c r="L9" s="217">
        <v>4</v>
      </c>
    </row>
    <row r="10" spans="1:12" ht="30.75">
      <c r="A10" s="215" t="s">
        <v>53</v>
      </c>
      <c r="B10" s="216" t="s">
        <v>97</v>
      </c>
      <c r="C10" s="217">
        <v>5</v>
      </c>
      <c r="D10" s="217">
        <v>5</v>
      </c>
      <c r="E10" s="217">
        <v>5</v>
      </c>
      <c r="F10" s="217">
        <v>4</v>
      </c>
      <c r="G10" s="217">
        <v>4</v>
      </c>
      <c r="H10" s="217">
        <v>3.5</v>
      </c>
      <c r="I10" s="217">
        <v>4</v>
      </c>
      <c r="J10" s="217">
        <v>4</v>
      </c>
      <c r="K10" s="217">
        <v>3.5</v>
      </c>
      <c r="L10" s="217">
        <v>3.5</v>
      </c>
    </row>
    <row r="11" spans="1:12" ht="45.75">
      <c r="A11" s="215" t="s">
        <v>54</v>
      </c>
      <c r="B11" s="216" t="s">
        <v>97</v>
      </c>
      <c r="C11" s="217">
        <v>4</v>
      </c>
      <c r="D11" s="217">
        <v>4</v>
      </c>
      <c r="E11" s="217">
        <v>4</v>
      </c>
      <c r="F11" s="217">
        <v>5</v>
      </c>
      <c r="G11" s="217">
        <v>3</v>
      </c>
      <c r="H11" s="217">
        <v>3</v>
      </c>
      <c r="I11" s="217">
        <v>4</v>
      </c>
      <c r="J11" s="217">
        <v>3</v>
      </c>
      <c r="K11" s="217">
        <v>3</v>
      </c>
      <c r="L11" s="217">
        <v>3</v>
      </c>
    </row>
    <row r="12" spans="1:12" ht="18.75">
      <c r="A12" s="268" t="s">
        <v>300</v>
      </c>
      <c r="B12" s="216" t="s">
        <v>301</v>
      </c>
      <c r="C12" s="217">
        <v>2</v>
      </c>
      <c r="D12" s="217">
        <v>2</v>
      </c>
      <c r="E12" s="217">
        <v>2.5</v>
      </c>
      <c r="F12" s="217">
        <v>1</v>
      </c>
      <c r="G12" s="217">
        <v>1</v>
      </c>
      <c r="H12" s="217">
        <v>2</v>
      </c>
      <c r="I12" s="217">
        <v>1</v>
      </c>
      <c r="J12" s="217">
        <v>2.5</v>
      </c>
      <c r="K12" s="217">
        <v>1.5</v>
      </c>
      <c r="L12" s="217">
        <v>1.5</v>
      </c>
    </row>
    <row r="13" spans="1:12" ht="27">
      <c r="A13" s="269"/>
      <c r="B13" s="216" t="s">
        <v>302</v>
      </c>
      <c r="C13" s="217">
        <v>3</v>
      </c>
      <c r="D13" s="217">
        <v>2</v>
      </c>
      <c r="E13" s="217">
        <v>3</v>
      </c>
      <c r="F13" s="217">
        <v>1</v>
      </c>
      <c r="G13" s="217">
        <v>3</v>
      </c>
      <c r="H13" s="217">
        <v>2</v>
      </c>
      <c r="I13" s="217">
        <v>1</v>
      </c>
      <c r="J13" s="217">
        <v>2</v>
      </c>
      <c r="K13" s="217">
        <v>2</v>
      </c>
      <c r="L13" s="217">
        <v>2</v>
      </c>
    </row>
    <row r="14" spans="1:12" ht="18.75">
      <c r="A14" s="270"/>
      <c r="B14" s="216" t="s">
        <v>303</v>
      </c>
      <c r="C14" s="217">
        <v>5</v>
      </c>
      <c r="D14" s="217">
        <v>4</v>
      </c>
      <c r="E14" s="217">
        <v>4</v>
      </c>
      <c r="F14" s="217">
        <v>3</v>
      </c>
      <c r="G14" s="217">
        <v>4</v>
      </c>
      <c r="H14" s="217">
        <v>3</v>
      </c>
      <c r="I14" s="217">
        <v>3</v>
      </c>
      <c r="J14" s="217">
        <v>3</v>
      </c>
      <c r="K14" s="217">
        <v>2.5</v>
      </c>
      <c r="L14" s="217">
        <v>2.5</v>
      </c>
    </row>
    <row r="15" spans="1:12" ht="18.75">
      <c r="A15" s="215" t="s">
        <v>304</v>
      </c>
      <c r="B15" s="215" t="s">
        <v>97</v>
      </c>
      <c r="C15" s="212">
        <v>33</v>
      </c>
      <c r="D15" s="212">
        <v>31</v>
      </c>
      <c r="E15" s="212">
        <v>30.5</v>
      </c>
      <c r="F15" s="212">
        <v>27</v>
      </c>
      <c r="G15" s="212">
        <v>26.5</v>
      </c>
      <c r="H15" s="212">
        <v>25.5</v>
      </c>
      <c r="I15" s="212">
        <v>25</v>
      </c>
      <c r="J15" s="212">
        <v>24.5</v>
      </c>
      <c r="K15" s="212">
        <v>23.5</v>
      </c>
      <c r="L15" s="212">
        <v>23</v>
      </c>
    </row>
    <row r="16" spans="1:12" ht="18.75">
      <c r="A16" s="227" t="s">
        <v>250</v>
      </c>
      <c r="B16" s="219" t="s">
        <v>97</v>
      </c>
      <c r="C16" s="212">
        <v>1</v>
      </c>
      <c r="D16" s="212">
        <v>2</v>
      </c>
      <c r="E16" s="212">
        <v>3</v>
      </c>
      <c r="F16" s="212">
        <v>4</v>
      </c>
      <c r="G16" s="212">
        <v>5</v>
      </c>
      <c r="H16" s="212">
        <v>6</v>
      </c>
      <c r="I16" s="212">
        <v>7</v>
      </c>
      <c r="J16" s="212">
        <v>8</v>
      </c>
      <c r="K16" s="212">
        <v>9</v>
      </c>
      <c r="L16" s="212">
        <v>10</v>
      </c>
    </row>
    <row r="17" spans="1:12">
      <c r="A17" s="220"/>
      <c r="B17" s="220"/>
      <c r="C17" s="221"/>
      <c r="D17" s="221"/>
      <c r="E17" s="221"/>
      <c r="F17" s="221"/>
      <c r="G17" s="221"/>
      <c r="H17" s="220"/>
      <c r="I17" s="221"/>
      <c r="J17" s="221"/>
      <c r="K17" s="221">
        <v>47</v>
      </c>
      <c r="L17" s="220"/>
    </row>
  </sheetData>
  <mergeCells count="2">
    <mergeCell ref="A1:L1"/>
    <mergeCell ref="A12:A14"/>
  </mergeCells>
  <pageMargins left="0.25" right="0.25" top="0.75" bottom="0.75" header="0.3" footer="0.3"/>
  <pageSetup paperSize="3" scale="48" fitToWidth="0" orientation="landscape" r:id="rId1"/>
  <colBreaks count="1" manualBreakCount="1">
    <brk id="1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5D69-FB6A-46B1-9924-1189E377FCF8}">
  <sheetPr>
    <tabColor rgb="FF92D050"/>
    <pageSetUpPr fitToPage="1"/>
  </sheetPr>
  <dimension ref="A1:K14"/>
  <sheetViews>
    <sheetView topLeftCell="A4" zoomScale="70" zoomScaleNormal="70" workbookViewId="0">
      <selection activeCell="B7" sqref="B7"/>
    </sheetView>
  </sheetViews>
  <sheetFormatPr defaultRowHeight="15"/>
  <cols>
    <col min="1" max="1" width="49.7109375" bestFit="1" customWidth="1"/>
    <col min="2" max="2" width="42.42578125" customWidth="1"/>
    <col min="3" max="3" width="41.85546875" customWidth="1"/>
    <col min="4" max="4" width="69" customWidth="1"/>
    <col min="5" max="5" width="55.28515625" customWidth="1"/>
    <col min="6" max="6" width="62" customWidth="1"/>
    <col min="7" max="14" width="54.140625" customWidth="1"/>
  </cols>
  <sheetData>
    <row r="1" spans="1:11" s="10" customFormat="1" ht="27" customHeight="1" thickBot="1">
      <c r="A1" s="271" t="s">
        <v>305</v>
      </c>
      <c r="B1" s="271"/>
      <c r="C1" s="271"/>
      <c r="D1" s="271"/>
      <c r="E1" s="271"/>
      <c r="F1" s="271"/>
      <c r="G1" s="271"/>
      <c r="H1" s="271"/>
      <c r="I1" s="271"/>
      <c r="J1" s="271"/>
      <c r="K1" s="271"/>
    </row>
    <row r="2" spans="1:11" ht="75">
      <c r="A2" s="82" t="s">
        <v>104</v>
      </c>
      <c r="B2" s="51" t="s">
        <v>306</v>
      </c>
      <c r="C2" s="51" t="s">
        <v>307</v>
      </c>
      <c r="D2" s="51" t="s">
        <v>308</v>
      </c>
      <c r="E2" s="51" t="s">
        <v>309</v>
      </c>
      <c r="F2" s="51" t="s">
        <v>310</v>
      </c>
      <c r="G2" s="51" t="s">
        <v>311</v>
      </c>
      <c r="H2" s="51" t="s">
        <v>312</v>
      </c>
      <c r="I2" s="51" t="s">
        <v>313</v>
      </c>
      <c r="J2" s="51" t="s">
        <v>314</v>
      </c>
      <c r="K2" s="51" t="s">
        <v>315</v>
      </c>
    </row>
    <row r="3" spans="1:11" ht="78" customHeight="1">
      <c r="A3" s="75" t="s">
        <v>316</v>
      </c>
      <c r="B3" s="32" t="s">
        <v>317</v>
      </c>
      <c r="C3" s="32" t="s">
        <v>318</v>
      </c>
      <c r="D3" s="32" t="s">
        <v>319</v>
      </c>
      <c r="E3" s="32" t="s">
        <v>320</v>
      </c>
      <c r="F3" s="32" t="s">
        <v>321</v>
      </c>
      <c r="G3" s="32" t="s">
        <v>322</v>
      </c>
      <c r="H3" s="32" t="s">
        <v>319</v>
      </c>
      <c r="I3" s="32" t="s">
        <v>323</v>
      </c>
      <c r="J3" s="32" t="s">
        <v>324</v>
      </c>
      <c r="K3" s="32" t="s">
        <v>168</v>
      </c>
    </row>
    <row r="4" spans="1:11" ht="105">
      <c r="A4" s="75" t="s">
        <v>325</v>
      </c>
      <c r="B4" s="32" t="s">
        <v>326</v>
      </c>
      <c r="C4" s="32" t="s">
        <v>327</v>
      </c>
      <c r="D4" s="32" t="s">
        <v>328</v>
      </c>
      <c r="E4" s="32" t="s">
        <v>329</v>
      </c>
      <c r="F4" s="32" t="s">
        <v>330</v>
      </c>
      <c r="G4" s="32" t="s">
        <v>331</v>
      </c>
      <c r="H4" s="32" t="s">
        <v>332</v>
      </c>
      <c r="I4" s="32" t="s">
        <v>333</v>
      </c>
      <c r="J4" s="32" t="s">
        <v>334</v>
      </c>
      <c r="K4" s="32" t="s">
        <v>335</v>
      </c>
    </row>
    <row r="5" spans="1:11" ht="189" customHeight="1">
      <c r="A5" s="75" t="s">
        <v>30</v>
      </c>
      <c r="B5" s="32" t="s">
        <v>336</v>
      </c>
      <c r="C5" s="32" t="s">
        <v>337</v>
      </c>
      <c r="D5" s="15" t="s">
        <v>338</v>
      </c>
      <c r="E5" s="32" t="s">
        <v>339</v>
      </c>
      <c r="F5" s="15" t="s">
        <v>340</v>
      </c>
      <c r="G5" s="15" t="s">
        <v>341</v>
      </c>
      <c r="H5" s="15" t="s">
        <v>342</v>
      </c>
      <c r="I5" s="15" t="s">
        <v>343</v>
      </c>
      <c r="J5" s="15" t="s">
        <v>344</v>
      </c>
      <c r="K5" s="15" t="s">
        <v>345</v>
      </c>
    </row>
    <row r="6" spans="1:11" ht="210" customHeight="1">
      <c r="A6" s="75" t="s">
        <v>39</v>
      </c>
      <c r="B6" s="15" t="s">
        <v>346</v>
      </c>
      <c r="C6" s="15" t="s">
        <v>347</v>
      </c>
      <c r="D6" s="15" t="s">
        <v>348</v>
      </c>
      <c r="E6" s="15" t="s">
        <v>349</v>
      </c>
      <c r="F6" s="15" t="s">
        <v>350</v>
      </c>
      <c r="G6" s="15" t="s">
        <v>351</v>
      </c>
      <c r="H6" s="15" t="s">
        <v>352</v>
      </c>
      <c r="I6" s="15" t="s">
        <v>353</v>
      </c>
      <c r="J6" s="15" t="s">
        <v>354</v>
      </c>
      <c r="K6" s="15" t="s">
        <v>355</v>
      </c>
    </row>
    <row r="7" spans="1:11" ht="18.75">
      <c r="A7" s="75" t="s">
        <v>356</v>
      </c>
      <c r="B7" s="32" t="s">
        <v>357</v>
      </c>
      <c r="C7" s="32" t="s">
        <v>357</v>
      </c>
      <c r="D7" s="32" t="s">
        <v>357</v>
      </c>
      <c r="E7" s="32" t="s">
        <v>357</v>
      </c>
      <c r="F7" s="32" t="s">
        <v>357</v>
      </c>
      <c r="G7" s="32" t="s">
        <v>357</v>
      </c>
      <c r="H7" s="32" t="s">
        <v>357</v>
      </c>
      <c r="I7" s="32" t="s">
        <v>358</v>
      </c>
      <c r="J7" s="32" t="s">
        <v>358</v>
      </c>
      <c r="K7" s="32" t="s">
        <v>359</v>
      </c>
    </row>
    <row r="8" spans="1:11" ht="37.5">
      <c r="A8" s="75" t="s">
        <v>360</v>
      </c>
      <c r="B8" s="32" t="s">
        <v>361</v>
      </c>
      <c r="C8" s="32" t="s">
        <v>357</v>
      </c>
      <c r="D8" s="32" t="s">
        <v>361</v>
      </c>
      <c r="E8" s="32" t="s">
        <v>361</v>
      </c>
      <c r="F8" s="32" t="s">
        <v>358</v>
      </c>
      <c r="G8" s="32" t="s">
        <v>357</v>
      </c>
      <c r="H8" s="32" t="s">
        <v>358</v>
      </c>
      <c r="I8" s="32" t="s">
        <v>362</v>
      </c>
      <c r="J8" s="32" t="s">
        <v>358</v>
      </c>
      <c r="K8" s="32" t="s">
        <v>357</v>
      </c>
    </row>
    <row r="9" spans="1:11" ht="18.75">
      <c r="A9" s="75" t="s">
        <v>148</v>
      </c>
      <c r="B9" s="32" t="s">
        <v>357</v>
      </c>
      <c r="C9" s="32" t="s">
        <v>361</v>
      </c>
      <c r="D9" s="32" t="s">
        <v>357</v>
      </c>
      <c r="E9" s="32" t="s">
        <v>357</v>
      </c>
      <c r="F9" s="32" t="s">
        <v>357</v>
      </c>
      <c r="G9" s="32" t="s">
        <v>357</v>
      </c>
      <c r="H9" s="32" t="s">
        <v>357</v>
      </c>
      <c r="I9" s="32" t="s">
        <v>357</v>
      </c>
      <c r="J9" s="32" t="s">
        <v>357</v>
      </c>
      <c r="K9" s="32" t="s">
        <v>357</v>
      </c>
    </row>
    <row r="10" spans="1:11" ht="18.75">
      <c r="A10" s="75" t="s">
        <v>363</v>
      </c>
      <c r="B10" s="32" t="s">
        <v>357</v>
      </c>
      <c r="C10" s="32" t="s">
        <v>357</v>
      </c>
      <c r="D10" s="32" t="s">
        <v>357</v>
      </c>
      <c r="E10" s="32" t="s">
        <v>357</v>
      </c>
      <c r="F10" s="32" t="s">
        <v>357</v>
      </c>
      <c r="G10" s="32" t="s">
        <v>357</v>
      </c>
      <c r="H10" s="32" t="s">
        <v>357</v>
      </c>
      <c r="I10" s="32" t="s">
        <v>357</v>
      </c>
      <c r="J10" s="32" t="s">
        <v>358</v>
      </c>
      <c r="K10" s="32" t="s">
        <v>357</v>
      </c>
    </row>
    <row r="11" spans="1:11" ht="56.25">
      <c r="A11" s="75" t="s">
        <v>364</v>
      </c>
      <c r="B11" s="32" t="s">
        <v>357</v>
      </c>
      <c r="C11" s="32" t="s">
        <v>357</v>
      </c>
      <c r="D11" s="32" t="s">
        <v>361</v>
      </c>
      <c r="E11" s="32" t="s">
        <v>358</v>
      </c>
      <c r="F11" s="32" t="s">
        <v>361</v>
      </c>
      <c r="G11" s="32" t="s">
        <v>358</v>
      </c>
      <c r="H11" s="32" t="s">
        <v>361</v>
      </c>
      <c r="I11" s="32" t="s">
        <v>361</v>
      </c>
      <c r="J11" s="32" t="s">
        <v>358</v>
      </c>
      <c r="K11" s="32" t="s">
        <v>365</v>
      </c>
    </row>
    <row r="12" spans="1:11" ht="19.5" thickBot="1">
      <c r="A12" s="83" t="s">
        <v>300</v>
      </c>
      <c r="B12" s="81" t="s">
        <v>361</v>
      </c>
      <c r="C12" s="81" t="s">
        <v>358</v>
      </c>
      <c r="D12" s="81" t="s">
        <v>358</v>
      </c>
      <c r="E12" s="81" t="s">
        <v>358</v>
      </c>
      <c r="F12" s="81" t="s">
        <v>362</v>
      </c>
      <c r="G12" s="81" t="s">
        <v>365</v>
      </c>
      <c r="H12" s="81" t="s">
        <v>365</v>
      </c>
      <c r="I12" s="81" t="s">
        <v>362</v>
      </c>
      <c r="J12" s="81" t="s">
        <v>358</v>
      </c>
      <c r="K12" s="81" t="s">
        <v>358</v>
      </c>
    </row>
    <row r="13" spans="1:11" ht="18.75">
      <c r="A13" s="82" t="s">
        <v>366</v>
      </c>
      <c r="B13" s="80" t="s">
        <v>367</v>
      </c>
      <c r="C13" s="80" t="s">
        <v>368</v>
      </c>
      <c r="D13" s="80" t="s">
        <v>369</v>
      </c>
      <c r="E13" s="80" t="s">
        <v>370</v>
      </c>
      <c r="F13" s="80" t="s">
        <v>371</v>
      </c>
      <c r="G13" s="80" t="s">
        <v>372</v>
      </c>
      <c r="H13" s="80" t="s">
        <v>373</v>
      </c>
      <c r="I13" s="80" t="s">
        <v>374</v>
      </c>
      <c r="J13" s="80" t="s">
        <v>375</v>
      </c>
      <c r="K13" s="80" t="s">
        <v>376</v>
      </c>
    </row>
    <row r="14" spans="1:11" ht="19.5" thickBot="1">
      <c r="A14" s="83" t="s">
        <v>377</v>
      </c>
      <c r="B14" s="81" t="s">
        <v>378</v>
      </c>
      <c r="C14" s="81" t="s">
        <v>379</v>
      </c>
      <c r="D14" s="81" t="s">
        <v>359</v>
      </c>
      <c r="E14" s="81" t="s">
        <v>358</v>
      </c>
      <c r="F14" s="81" t="s">
        <v>357</v>
      </c>
      <c r="G14" s="81" t="s">
        <v>380</v>
      </c>
      <c r="H14" s="81" t="s">
        <v>381</v>
      </c>
      <c r="I14" s="81" t="s">
        <v>382</v>
      </c>
      <c r="J14" s="81" t="s">
        <v>383</v>
      </c>
      <c r="K14" s="81" t="s">
        <v>384</v>
      </c>
    </row>
  </sheetData>
  <mergeCells count="1">
    <mergeCell ref="A1:K1"/>
  </mergeCells>
  <pageMargins left="0.7" right="0.7" top="0.75" bottom="0.75" header="0.3" footer="0.3"/>
  <pageSetup paperSize="3" scale="2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1737-5609-4F27-B601-7618259278D8}">
  <sheetPr>
    <tabColor rgb="FF92D050"/>
  </sheetPr>
  <dimension ref="A1:M1008"/>
  <sheetViews>
    <sheetView topLeftCell="F1" zoomScale="70" zoomScaleNormal="70" workbookViewId="0">
      <selection activeCell="H16" sqref="H16"/>
    </sheetView>
  </sheetViews>
  <sheetFormatPr defaultRowHeight="15"/>
  <cols>
    <col min="1" max="1" width="42.140625" customWidth="1"/>
    <col min="2" max="2" width="49.7109375" customWidth="1"/>
    <col min="3" max="3" width="35.5703125" customWidth="1"/>
    <col min="4" max="4" width="37.7109375" customWidth="1"/>
    <col min="5" max="5" width="44.85546875" customWidth="1"/>
    <col min="6" max="6" width="52.42578125" customWidth="1"/>
    <col min="7" max="7" width="49.140625" customWidth="1"/>
    <col min="8" max="8" width="44.7109375" customWidth="1"/>
    <col min="9" max="9" width="43.140625" customWidth="1"/>
    <col min="10" max="10" width="46.7109375" customWidth="1"/>
    <col min="11" max="11" width="45.28515625" style="34" customWidth="1"/>
    <col min="12" max="12" width="25.7109375" customWidth="1"/>
    <col min="13" max="13" width="43.28515625" customWidth="1"/>
  </cols>
  <sheetData>
    <row r="1" spans="1:13" ht="18.75">
      <c r="A1" s="267" t="s">
        <v>385</v>
      </c>
      <c r="B1" s="267"/>
      <c r="C1" s="267"/>
      <c r="D1" s="267"/>
      <c r="E1" s="267"/>
      <c r="F1" s="267"/>
      <c r="G1" s="267"/>
      <c r="H1" s="267"/>
      <c r="I1" s="267"/>
      <c r="J1" s="267"/>
      <c r="K1" s="267"/>
      <c r="M1" s="140" t="s">
        <v>386</v>
      </c>
    </row>
    <row r="2" spans="1:13" s="10" customFormat="1" ht="56.25">
      <c r="A2" s="7" t="s">
        <v>387</v>
      </c>
      <c r="B2" s="18" t="s">
        <v>388</v>
      </c>
      <c r="C2" s="18" t="s">
        <v>389</v>
      </c>
      <c r="D2" s="18" t="s">
        <v>390</v>
      </c>
      <c r="E2" s="18" t="s">
        <v>391</v>
      </c>
      <c r="F2" s="18" t="s">
        <v>392</v>
      </c>
      <c r="G2" s="18" t="s">
        <v>393</v>
      </c>
      <c r="H2" s="18" t="s">
        <v>394</v>
      </c>
      <c r="I2" s="19" t="s">
        <v>395</v>
      </c>
      <c r="J2" s="18" t="s">
        <v>396</v>
      </c>
      <c r="K2" s="18" t="s">
        <v>397</v>
      </c>
      <c r="L2" s="144"/>
      <c r="M2" s="18" t="s">
        <v>398</v>
      </c>
    </row>
    <row r="3" spans="1:13" ht="47.25">
      <c r="A3" s="7" t="s">
        <v>12</v>
      </c>
      <c r="B3" s="76" t="s">
        <v>399</v>
      </c>
      <c r="C3" s="76" t="s">
        <v>400</v>
      </c>
      <c r="D3" s="76" t="s">
        <v>168</v>
      </c>
      <c r="E3" s="76" t="s">
        <v>19</v>
      </c>
      <c r="F3" s="76" t="s">
        <v>401</v>
      </c>
      <c r="G3" s="76" t="s">
        <v>402</v>
      </c>
      <c r="H3" s="76" t="s">
        <v>403</v>
      </c>
      <c r="I3" s="76" t="s">
        <v>404</v>
      </c>
      <c r="J3" s="76" t="s">
        <v>70</v>
      </c>
      <c r="K3" s="76" t="s">
        <v>405</v>
      </c>
      <c r="L3" s="145"/>
      <c r="M3" s="76" t="s">
        <v>406</v>
      </c>
    </row>
    <row r="4" spans="1:13" ht="138.75" customHeight="1">
      <c r="A4" s="8" t="s">
        <v>21</v>
      </c>
      <c r="B4" s="76" t="s">
        <v>407</v>
      </c>
      <c r="C4" s="76" t="s">
        <v>408</v>
      </c>
      <c r="D4" s="76" t="s">
        <v>409</v>
      </c>
      <c r="E4" s="76" t="s">
        <v>410</v>
      </c>
      <c r="F4" s="76" t="s">
        <v>411</v>
      </c>
      <c r="G4" s="76" t="s">
        <v>412</v>
      </c>
      <c r="H4" s="76" t="s">
        <v>413</v>
      </c>
      <c r="I4" s="76" t="s">
        <v>414</v>
      </c>
      <c r="J4" s="76" t="s">
        <v>415</v>
      </c>
      <c r="K4" s="76" t="s">
        <v>416</v>
      </c>
      <c r="L4" s="145"/>
      <c r="M4" s="76" t="s">
        <v>417</v>
      </c>
    </row>
    <row r="5" spans="1:13" ht="78.75">
      <c r="A5" s="8" t="s">
        <v>30</v>
      </c>
      <c r="B5" s="76" t="s">
        <v>418</v>
      </c>
      <c r="C5" s="76" t="s">
        <v>419</v>
      </c>
      <c r="D5" s="76" t="s">
        <v>420</v>
      </c>
      <c r="E5" s="76" t="s">
        <v>421</v>
      </c>
      <c r="F5" s="76" t="s">
        <v>419</v>
      </c>
      <c r="G5" s="76" t="s">
        <v>422</v>
      </c>
      <c r="H5" s="146" t="s">
        <v>419</v>
      </c>
      <c r="I5" s="76" t="s">
        <v>423</v>
      </c>
      <c r="J5" s="146" t="s">
        <v>419</v>
      </c>
      <c r="K5" s="76" t="s">
        <v>424</v>
      </c>
      <c r="L5" s="145"/>
      <c r="M5" s="76" t="s">
        <v>419</v>
      </c>
    </row>
    <row r="6" spans="1:13" ht="108.75" customHeight="1">
      <c r="A6" s="7" t="s">
        <v>39</v>
      </c>
      <c r="B6" s="76" t="s">
        <v>425</v>
      </c>
      <c r="C6" s="76" t="s">
        <v>426</v>
      </c>
      <c r="D6" s="76" t="s">
        <v>427</v>
      </c>
      <c r="E6" s="76" t="s">
        <v>428</v>
      </c>
      <c r="F6" s="76" t="s">
        <v>429</v>
      </c>
      <c r="G6" s="76" t="s">
        <v>430</v>
      </c>
      <c r="H6" s="76" t="s">
        <v>431</v>
      </c>
      <c r="I6" s="76" t="s">
        <v>432</v>
      </c>
      <c r="J6" s="76" t="s">
        <v>433</v>
      </c>
      <c r="K6" s="76" t="s">
        <v>434</v>
      </c>
      <c r="L6" s="145"/>
      <c r="M6" s="76" t="s">
        <v>435</v>
      </c>
    </row>
    <row r="7" spans="1:13" ht="18.75">
      <c r="A7" s="8" t="s">
        <v>50</v>
      </c>
      <c r="B7" s="14">
        <v>5</v>
      </c>
      <c r="C7" s="14">
        <v>5</v>
      </c>
      <c r="D7" s="14">
        <v>4</v>
      </c>
      <c r="E7" s="14">
        <v>4.5</v>
      </c>
      <c r="F7" s="14">
        <v>4</v>
      </c>
      <c r="G7" s="14">
        <v>4.5</v>
      </c>
      <c r="H7" s="14">
        <v>3.5</v>
      </c>
      <c r="I7" s="14">
        <v>4</v>
      </c>
      <c r="J7" s="14">
        <v>3.5</v>
      </c>
      <c r="K7" s="124">
        <v>4</v>
      </c>
      <c r="L7" s="147"/>
      <c r="M7" s="148">
        <v>2</v>
      </c>
    </row>
    <row r="8" spans="1:13" ht="37.5">
      <c r="A8" s="8" t="s">
        <v>51</v>
      </c>
      <c r="B8" s="14">
        <v>4.5</v>
      </c>
      <c r="C8" s="14">
        <v>5</v>
      </c>
      <c r="D8" s="14">
        <v>4.5</v>
      </c>
      <c r="E8" s="14">
        <v>3.5</v>
      </c>
      <c r="F8" s="14">
        <v>3.5</v>
      </c>
      <c r="G8" s="14">
        <v>3.5</v>
      </c>
      <c r="H8" s="14">
        <v>4.5</v>
      </c>
      <c r="I8" s="14">
        <v>3.5</v>
      </c>
      <c r="J8" s="14">
        <v>3.5</v>
      </c>
      <c r="K8" s="124">
        <v>5</v>
      </c>
      <c r="L8" s="149"/>
      <c r="M8" s="148">
        <v>4</v>
      </c>
    </row>
    <row r="9" spans="1:13" ht="18.75">
      <c r="A9" s="8" t="s">
        <v>52</v>
      </c>
      <c r="B9" s="14">
        <v>4</v>
      </c>
      <c r="C9" s="14">
        <v>5</v>
      </c>
      <c r="D9" s="14">
        <v>4.5</v>
      </c>
      <c r="E9" s="14">
        <v>3</v>
      </c>
      <c r="F9" s="14">
        <v>3.5</v>
      </c>
      <c r="G9" s="14">
        <v>3.5</v>
      </c>
      <c r="H9" s="14">
        <v>4.5</v>
      </c>
      <c r="I9" s="14">
        <v>4.5</v>
      </c>
      <c r="J9" s="14">
        <v>4.5</v>
      </c>
      <c r="K9" s="124">
        <v>3.5</v>
      </c>
      <c r="L9" s="16"/>
      <c r="M9" s="148">
        <v>3</v>
      </c>
    </row>
    <row r="10" spans="1:13" ht="37.5">
      <c r="A10" s="8" t="s">
        <v>53</v>
      </c>
      <c r="B10" s="14">
        <v>5</v>
      </c>
      <c r="C10" s="14">
        <v>4.5</v>
      </c>
      <c r="D10" s="14">
        <v>3.5</v>
      </c>
      <c r="E10" s="14">
        <v>4</v>
      </c>
      <c r="F10" s="14">
        <v>3.5</v>
      </c>
      <c r="G10" s="14">
        <v>5</v>
      </c>
      <c r="H10" s="14">
        <v>3.5</v>
      </c>
      <c r="I10" s="14">
        <v>3.5</v>
      </c>
      <c r="J10" s="14">
        <v>3.5</v>
      </c>
      <c r="K10" s="124">
        <v>4</v>
      </c>
      <c r="L10" s="16"/>
      <c r="M10" s="148">
        <v>2</v>
      </c>
    </row>
    <row r="11" spans="1:13" ht="56.25">
      <c r="A11" s="141" t="s">
        <v>54</v>
      </c>
      <c r="B11" s="14">
        <v>4.5</v>
      </c>
      <c r="C11" s="14">
        <v>4</v>
      </c>
      <c r="D11" s="14">
        <v>3.5</v>
      </c>
      <c r="E11" s="14">
        <v>4</v>
      </c>
      <c r="F11" s="14">
        <v>2.5</v>
      </c>
      <c r="G11" s="14">
        <v>3</v>
      </c>
      <c r="H11" s="14">
        <v>5</v>
      </c>
      <c r="I11" s="14">
        <v>3.5</v>
      </c>
      <c r="J11" s="14">
        <v>3.5</v>
      </c>
      <c r="K11" s="124">
        <v>4.5</v>
      </c>
      <c r="L11" s="16"/>
      <c r="M11" s="148">
        <v>2</v>
      </c>
    </row>
    <row r="12" spans="1:13" ht="19.5" thickBot="1">
      <c r="A12" s="141" t="s">
        <v>55</v>
      </c>
      <c r="B12" s="14">
        <v>4.5</v>
      </c>
      <c r="C12" s="14">
        <v>4</v>
      </c>
      <c r="D12" s="14">
        <v>4.5</v>
      </c>
      <c r="E12" s="14">
        <v>3</v>
      </c>
      <c r="F12" s="14">
        <v>3</v>
      </c>
      <c r="G12" s="14">
        <v>4</v>
      </c>
      <c r="H12" s="14">
        <v>2.5</v>
      </c>
      <c r="I12" s="14">
        <v>3</v>
      </c>
      <c r="J12" s="14">
        <v>2.5</v>
      </c>
      <c r="K12" s="124">
        <v>4.5</v>
      </c>
      <c r="L12" s="16"/>
      <c r="M12" s="148">
        <v>4</v>
      </c>
    </row>
    <row r="13" spans="1:13" ht="18.75">
      <c r="A13" s="142" t="s">
        <v>304</v>
      </c>
      <c r="B13" s="16">
        <f t="shared" ref="B13:K13" si="0">SUM(B7:B12)</f>
        <v>27.5</v>
      </c>
      <c r="C13" s="16">
        <f t="shared" si="0"/>
        <v>27.5</v>
      </c>
      <c r="D13" s="150">
        <f t="shared" si="0"/>
        <v>24.5</v>
      </c>
      <c r="E13" s="150">
        <f t="shared" si="0"/>
        <v>22</v>
      </c>
      <c r="F13" s="16">
        <f t="shared" si="0"/>
        <v>20</v>
      </c>
      <c r="G13" s="150">
        <f t="shared" si="0"/>
        <v>23.5</v>
      </c>
      <c r="H13" s="16">
        <f t="shared" si="0"/>
        <v>23.5</v>
      </c>
      <c r="I13" s="16">
        <f t="shared" si="0"/>
        <v>22</v>
      </c>
      <c r="J13" s="16">
        <f t="shared" si="0"/>
        <v>21</v>
      </c>
      <c r="K13" s="16">
        <f t="shared" si="0"/>
        <v>25.5</v>
      </c>
      <c r="L13" s="16"/>
      <c r="M13" s="150">
        <f>SUM(M7:M12)</f>
        <v>17</v>
      </c>
    </row>
    <row r="14" spans="1:13" ht="18.75">
      <c r="A14" s="143" t="s">
        <v>250</v>
      </c>
      <c r="B14" s="16">
        <v>1</v>
      </c>
      <c r="C14" s="16">
        <v>2</v>
      </c>
      <c r="D14" s="16">
        <v>3</v>
      </c>
      <c r="E14" s="16">
        <v>4</v>
      </c>
      <c r="F14" s="16">
        <v>5</v>
      </c>
      <c r="G14" s="16">
        <v>6</v>
      </c>
      <c r="H14" s="16">
        <v>7</v>
      </c>
      <c r="I14" s="16">
        <v>8</v>
      </c>
      <c r="J14" s="16">
        <v>9</v>
      </c>
      <c r="K14" s="16">
        <v>10</v>
      </c>
      <c r="L14" s="16"/>
      <c r="M14" s="16"/>
    </row>
    <row r="15" spans="1:13">
      <c r="K15"/>
    </row>
    <row r="16" spans="1:13">
      <c r="K16"/>
    </row>
    <row r="17" spans="11:11">
      <c r="K17"/>
    </row>
    <row r="18" spans="11:11">
      <c r="K18"/>
    </row>
    <row r="19" spans="11:11">
      <c r="K19"/>
    </row>
    <row r="20" spans="11:11">
      <c r="K20"/>
    </row>
    <row r="21" spans="11:11">
      <c r="K21"/>
    </row>
    <row r="22" spans="11:11">
      <c r="K22"/>
    </row>
    <row r="23" spans="11:11">
      <c r="K23"/>
    </row>
    <row r="24" spans="11:11">
      <c r="K24"/>
    </row>
    <row r="25" spans="11:11">
      <c r="K25"/>
    </row>
    <row r="26" spans="11:11">
      <c r="K26"/>
    </row>
    <row r="27" spans="11:11">
      <c r="K27"/>
    </row>
    <row r="28" spans="11:11">
      <c r="K28"/>
    </row>
    <row r="29" spans="11:11">
      <c r="K29"/>
    </row>
    <row r="30" spans="11:11">
      <c r="K30"/>
    </row>
    <row r="31" spans="11:11">
      <c r="K31"/>
    </row>
    <row r="32" spans="11:11">
      <c r="K32"/>
    </row>
    <row r="33" spans="11:11">
      <c r="K33"/>
    </row>
    <row r="34" spans="11:11">
      <c r="K34"/>
    </row>
    <row r="35" spans="11:11">
      <c r="K35"/>
    </row>
    <row r="36" spans="11:11">
      <c r="K36"/>
    </row>
    <row r="37" spans="11:11">
      <c r="K37"/>
    </row>
    <row r="38" spans="11:11">
      <c r="K38"/>
    </row>
    <row r="39" spans="11:11">
      <c r="K39"/>
    </row>
    <row r="40" spans="11:11">
      <c r="K40"/>
    </row>
    <row r="41" spans="11:11">
      <c r="K41"/>
    </row>
    <row r="42" spans="11:11">
      <c r="K42"/>
    </row>
    <row r="43" spans="11:11">
      <c r="K43"/>
    </row>
    <row r="44" spans="11:11">
      <c r="K44"/>
    </row>
    <row r="45" spans="11:11">
      <c r="K45"/>
    </row>
    <row r="46" spans="11:11">
      <c r="K46"/>
    </row>
    <row r="47" spans="11:11">
      <c r="K47"/>
    </row>
    <row r="48" spans="11:11">
      <c r="K48"/>
    </row>
    <row r="49" spans="11:11">
      <c r="K49"/>
    </row>
    <row r="50" spans="11:11">
      <c r="K50"/>
    </row>
    <row r="51" spans="11:11">
      <c r="K51"/>
    </row>
    <row r="52" spans="11:11">
      <c r="K52"/>
    </row>
    <row r="53" spans="11:11">
      <c r="K53"/>
    </row>
    <row r="54" spans="11:11">
      <c r="K54"/>
    </row>
    <row r="55" spans="11:11">
      <c r="K55"/>
    </row>
    <row r="56" spans="11:11">
      <c r="K56"/>
    </row>
    <row r="57" spans="11:11">
      <c r="K57"/>
    </row>
    <row r="58" spans="11:11">
      <c r="K58"/>
    </row>
    <row r="59" spans="11:11">
      <c r="K59"/>
    </row>
    <row r="60" spans="11:11">
      <c r="K60"/>
    </row>
    <row r="61" spans="11:11">
      <c r="K61"/>
    </row>
    <row r="62" spans="11:11">
      <c r="K62"/>
    </row>
    <row r="63" spans="11:11">
      <c r="K63"/>
    </row>
    <row r="64" spans="11:11">
      <c r="K64"/>
    </row>
    <row r="65" spans="11:11">
      <c r="K65"/>
    </row>
    <row r="66" spans="11:11">
      <c r="K66"/>
    </row>
    <row r="67" spans="11:11">
      <c r="K67"/>
    </row>
    <row r="68" spans="11:11">
      <c r="K68"/>
    </row>
    <row r="69" spans="11:11">
      <c r="K69"/>
    </row>
    <row r="70" spans="11:11">
      <c r="K70"/>
    </row>
    <row r="71" spans="11:11">
      <c r="K71"/>
    </row>
    <row r="72" spans="11:11">
      <c r="K72"/>
    </row>
    <row r="73" spans="11:11">
      <c r="K73"/>
    </row>
    <row r="74" spans="11:11">
      <c r="K74"/>
    </row>
    <row r="75" spans="11:11">
      <c r="K75"/>
    </row>
    <row r="76" spans="11:11">
      <c r="K76"/>
    </row>
    <row r="77" spans="11:11">
      <c r="K77"/>
    </row>
    <row r="78" spans="11:11">
      <c r="K78"/>
    </row>
    <row r="79" spans="11:11">
      <c r="K79"/>
    </row>
    <row r="80" spans="11:11">
      <c r="K80"/>
    </row>
    <row r="81" spans="11:11">
      <c r="K81"/>
    </row>
    <row r="82" spans="11:11">
      <c r="K82"/>
    </row>
    <row r="83" spans="11:11">
      <c r="K83"/>
    </row>
    <row r="84" spans="11:11">
      <c r="K84"/>
    </row>
    <row r="85" spans="11:11">
      <c r="K85"/>
    </row>
    <row r="86" spans="11:11">
      <c r="K86"/>
    </row>
    <row r="87" spans="11:11">
      <c r="K87"/>
    </row>
    <row r="88" spans="11:11">
      <c r="K88"/>
    </row>
    <row r="89" spans="11:11">
      <c r="K89"/>
    </row>
    <row r="90" spans="11:11">
      <c r="K90"/>
    </row>
    <row r="91" spans="11:11">
      <c r="K91"/>
    </row>
    <row r="92" spans="11:11">
      <c r="K92"/>
    </row>
    <row r="93" spans="11:11">
      <c r="K93"/>
    </row>
    <row r="94" spans="11:11">
      <c r="K94"/>
    </row>
    <row r="95" spans="11:11">
      <c r="K95"/>
    </row>
    <row r="96" spans="11:11">
      <c r="K96"/>
    </row>
    <row r="97" spans="11:11">
      <c r="K97"/>
    </row>
    <row r="98" spans="11:11">
      <c r="K98"/>
    </row>
    <row r="99" spans="11:11">
      <c r="K99"/>
    </row>
    <row r="100" spans="11:11">
      <c r="K100"/>
    </row>
    <row r="101" spans="11:11">
      <c r="K101"/>
    </row>
    <row r="102" spans="11:11">
      <c r="K102"/>
    </row>
    <row r="103" spans="11:11">
      <c r="K103"/>
    </row>
    <row r="104" spans="11:11">
      <c r="K104"/>
    </row>
    <row r="105" spans="11:11">
      <c r="K105"/>
    </row>
    <row r="106" spans="11:11">
      <c r="K106"/>
    </row>
    <row r="107" spans="11:11">
      <c r="K107"/>
    </row>
    <row r="108" spans="11:11">
      <c r="K108"/>
    </row>
    <row r="109" spans="11:11">
      <c r="K109"/>
    </row>
    <row r="110" spans="11:11">
      <c r="K110"/>
    </row>
    <row r="111" spans="11:11">
      <c r="K111"/>
    </row>
    <row r="112" spans="11:11">
      <c r="K112"/>
    </row>
    <row r="113" spans="11:11">
      <c r="K113"/>
    </row>
    <row r="114" spans="11:11">
      <c r="K114"/>
    </row>
    <row r="115" spans="11:11">
      <c r="K115"/>
    </row>
    <row r="116" spans="11:11">
      <c r="K116"/>
    </row>
    <row r="117" spans="11:11">
      <c r="K117"/>
    </row>
    <row r="118" spans="11:11">
      <c r="K118"/>
    </row>
    <row r="119" spans="11:11">
      <c r="K119"/>
    </row>
    <row r="120" spans="11:11">
      <c r="K120"/>
    </row>
    <row r="121" spans="11:11">
      <c r="K121"/>
    </row>
    <row r="122" spans="11:11">
      <c r="K122"/>
    </row>
    <row r="123" spans="11:11">
      <c r="K123"/>
    </row>
    <row r="124" spans="11:11">
      <c r="K124"/>
    </row>
    <row r="125" spans="11:11">
      <c r="K125"/>
    </row>
    <row r="126" spans="11:11">
      <c r="K126"/>
    </row>
    <row r="127" spans="11:11">
      <c r="K127"/>
    </row>
    <row r="128" spans="11:11">
      <c r="K128"/>
    </row>
    <row r="129" spans="11:11">
      <c r="K129"/>
    </row>
    <row r="130" spans="11:11">
      <c r="K130"/>
    </row>
    <row r="131" spans="11:11">
      <c r="K131"/>
    </row>
    <row r="132" spans="11:11">
      <c r="K132"/>
    </row>
    <row r="133" spans="11:11">
      <c r="K133"/>
    </row>
    <row r="134" spans="11:11">
      <c r="K134"/>
    </row>
    <row r="135" spans="11:11">
      <c r="K135"/>
    </row>
    <row r="136" spans="11:11">
      <c r="K136"/>
    </row>
    <row r="137" spans="11:11">
      <c r="K137"/>
    </row>
    <row r="138" spans="11:11">
      <c r="K138"/>
    </row>
    <row r="139" spans="11:11">
      <c r="K139"/>
    </row>
    <row r="140" spans="11:11">
      <c r="K140"/>
    </row>
    <row r="141" spans="11:11">
      <c r="K141"/>
    </row>
    <row r="142" spans="11:11">
      <c r="K142"/>
    </row>
    <row r="143" spans="11:11">
      <c r="K143"/>
    </row>
    <row r="144" spans="11:11">
      <c r="K144"/>
    </row>
    <row r="145" spans="11:11">
      <c r="K145"/>
    </row>
    <row r="146" spans="11:11">
      <c r="K146"/>
    </row>
    <row r="147" spans="11:11">
      <c r="K147"/>
    </row>
    <row r="148" spans="11:11">
      <c r="K148"/>
    </row>
    <row r="149" spans="11:11">
      <c r="K149"/>
    </row>
    <row r="150" spans="11:11">
      <c r="K150"/>
    </row>
    <row r="151" spans="11:11">
      <c r="K151"/>
    </row>
    <row r="152" spans="11:11">
      <c r="K152"/>
    </row>
    <row r="153" spans="11:11">
      <c r="K153"/>
    </row>
    <row r="154" spans="11:11">
      <c r="K154"/>
    </row>
    <row r="155" spans="11:11">
      <c r="K155"/>
    </row>
    <row r="156" spans="11:11">
      <c r="K156"/>
    </row>
    <row r="157" spans="11:11">
      <c r="K157"/>
    </row>
    <row r="158" spans="11:11">
      <c r="K158"/>
    </row>
    <row r="159" spans="11:11">
      <c r="K159"/>
    </row>
    <row r="160" spans="11:11">
      <c r="K160"/>
    </row>
    <row r="161" spans="11:11">
      <c r="K161"/>
    </row>
    <row r="162" spans="11:11">
      <c r="K162"/>
    </row>
    <row r="163" spans="11:11">
      <c r="K163"/>
    </row>
    <row r="164" spans="11:11">
      <c r="K164"/>
    </row>
    <row r="165" spans="11:11">
      <c r="K165"/>
    </row>
    <row r="166" spans="11:11">
      <c r="K166"/>
    </row>
    <row r="167" spans="11:11">
      <c r="K167"/>
    </row>
    <row r="168" spans="11:11">
      <c r="K168"/>
    </row>
    <row r="169" spans="11:11">
      <c r="K169"/>
    </row>
    <row r="170" spans="11:11">
      <c r="K170"/>
    </row>
    <row r="171" spans="11:11">
      <c r="K171"/>
    </row>
    <row r="172" spans="11:11">
      <c r="K172"/>
    </row>
    <row r="173" spans="11:11">
      <c r="K173"/>
    </row>
    <row r="174" spans="11:11">
      <c r="K174"/>
    </row>
    <row r="175" spans="11:11">
      <c r="K175"/>
    </row>
    <row r="176" spans="11:11">
      <c r="K176"/>
    </row>
    <row r="177" spans="11:11">
      <c r="K177"/>
    </row>
    <row r="178" spans="11:11">
      <c r="K178"/>
    </row>
    <row r="179" spans="11:11">
      <c r="K179"/>
    </row>
    <row r="180" spans="11:11">
      <c r="K180"/>
    </row>
    <row r="181" spans="11:11">
      <c r="K181"/>
    </row>
    <row r="182" spans="11:11">
      <c r="K182"/>
    </row>
    <row r="183" spans="11:11">
      <c r="K183"/>
    </row>
    <row r="184" spans="11:11">
      <c r="K184"/>
    </row>
    <row r="185" spans="11:11">
      <c r="K185"/>
    </row>
    <row r="186" spans="11:11">
      <c r="K186"/>
    </row>
    <row r="187" spans="11:11">
      <c r="K187"/>
    </row>
    <row r="188" spans="11:11">
      <c r="K188"/>
    </row>
    <row r="189" spans="11:11">
      <c r="K189"/>
    </row>
    <row r="190" spans="11:11">
      <c r="K190"/>
    </row>
    <row r="191" spans="11:11">
      <c r="K191"/>
    </row>
    <row r="192" spans="11:11">
      <c r="K192"/>
    </row>
    <row r="193" spans="11:11">
      <c r="K193"/>
    </row>
    <row r="194" spans="11:11">
      <c r="K194"/>
    </row>
    <row r="195" spans="11:11">
      <c r="K195"/>
    </row>
    <row r="196" spans="11:11">
      <c r="K196"/>
    </row>
    <row r="197" spans="11:11">
      <c r="K197"/>
    </row>
    <row r="198" spans="11:11">
      <c r="K198"/>
    </row>
    <row r="199" spans="11:11">
      <c r="K199"/>
    </row>
    <row r="200" spans="11:11">
      <c r="K200"/>
    </row>
    <row r="201" spans="11:11">
      <c r="K201"/>
    </row>
    <row r="202" spans="11:11">
      <c r="K202"/>
    </row>
    <row r="203" spans="11:11">
      <c r="K203"/>
    </row>
    <row r="204" spans="11:11">
      <c r="K204"/>
    </row>
    <row r="205" spans="11:11">
      <c r="K205"/>
    </row>
    <row r="206" spans="11:11">
      <c r="K206"/>
    </row>
    <row r="207" spans="11:11">
      <c r="K207"/>
    </row>
    <row r="208" spans="11:11">
      <c r="K208"/>
    </row>
    <row r="209" spans="11:11">
      <c r="K209"/>
    </row>
    <row r="210" spans="11:11">
      <c r="K210"/>
    </row>
    <row r="211" spans="11:11">
      <c r="K211"/>
    </row>
    <row r="212" spans="11:11">
      <c r="K212"/>
    </row>
    <row r="213" spans="11:11">
      <c r="K213"/>
    </row>
    <row r="214" spans="11:11">
      <c r="K214"/>
    </row>
    <row r="215" spans="11:11">
      <c r="K215"/>
    </row>
    <row r="216" spans="11:11">
      <c r="K216"/>
    </row>
    <row r="217" spans="11:11">
      <c r="K217"/>
    </row>
    <row r="218" spans="11:11">
      <c r="K218"/>
    </row>
    <row r="219" spans="11:11">
      <c r="K219"/>
    </row>
    <row r="220" spans="11:11">
      <c r="K220"/>
    </row>
    <row r="221" spans="11:11">
      <c r="K221"/>
    </row>
    <row r="222" spans="11:11">
      <c r="K222"/>
    </row>
    <row r="223" spans="11:11">
      <c r="K223"/>
    </row>
    <row r="224" spans="11:11">
      <c r="K224"/>
    </row>
    <row r="225" spans="11:11">
      <c r="K225"/>
    </row>
    <row r="226" spans="11:11">
      <c r="K226"/>
    </row>
    <row r="227" spans="11:11">
      <c r="K227"/>
    </row>
    <row r="228" spans="11:11">
      <c r="K228"/>
    </row>
    <row r="229" spans="11:11">
      <c r="K229"/>
    </row>
    <row r="230" spans="11:11">
      <c r="K230"/>
    </row>
    <row r="231" spans="11:11">
      <c r="K231"/>
    </row>
    <row r="232" spans="11:11">
      <c r="K232"/>
    </row>
    <row r="233" spans="11:11">
      <c r="K233"/>
    </row>
    <row r="234" spans="11:11">
      <c r="K234"/>
    </row>
    <row r="235" spans="11:11">
      <c r="K235"/>
    </row>
    <row r="236" spans="11:11">
      <c r="K236"/>
    </row>
    <row r="237" spans="11:11">
      <c r="K237"/>
    </row>
    <row r="238" spans="11:11">
      <c r="K238"/>
    </row>
    <row r="239" spans="11:11">
      <c r="K239"/>
    </row>
    <row r="240" spans="11:11">
      <c r="K240"/>
    </row>
    <row r="241" spans="11:11">
      <c r="K241"/>
    </row>
    <row r="242" spans="11:11">
      <c r="K242"/>
    </row>
    <row r="243" spans="11:11">
      <c r="K243"/>
    </row>
    <row r="244" spans="11:11">
      <c r="K244"/>
    </row>
    <row r="245" spans="11:11">
      <c r="K245"/>
    </row>
    <row r="246" spans="11:11">
      <c r="K246"/>
    </row>
    <row r="247" spans="11:11">
      <c r="K247"/>
    </row>
    <row r="248" spans="11:11">
      <c r="K248"/>
    </row>
    <row r="249" spans="11:11">
      <c r="K249"/>
    </row>
    <row r="250" spans="11:11">
      <c r="K250"/>
    </row>
    <row r="251" spans="11:11">
      <c r="K251"/>
    </row>
    <row r="252" spans="11:11">
      <c r="K252"/>
    </row>
    <row r="253" spans="11:11">
      <c r="K253"/>
    </row>
    <row r="254" spans="11:11">
      <c r="K254"/>
    </row>
    <row r="255" spans="11:11">
      <c r="K255"/>
    </row>
    <row r="256" spans="11:11">
      <c r="K256"/>
    </row>
    <row r="257" spans="11:11">
      <c r="K257"/>
    </row>
    <row r="258" spans="11:11">
      <c r="K258"/>
    </row>
    <row r="259" spans="11:11">
      <c r="K259"/>
    </row>
    <row r="260" spans="11:11">
      <c r="K260"/>
    </row>
    <row r="261" spans="11:11">
      <c r="K261"/>
    </row>
    <row r="262" spans="11:11">
      <c r="K262"/>
    </row>
    <row r="263" spans="11:11">
      <c r="K263"/>
    </row>
    <row r="264" spans="11:11">
      <c r="K264"/>
    </row>
    <row r="265" spans="11:11">
      <c r="K265"/>
    </row>
    <row r="266" spans="11:11">
      <c r="K266"/>
    </row>
    <row r="267" spans="11:11">
      <c r="K267"/>
    </row>
    <row r="268" spans="11:11">
      <c r="K268"/>
    </row>
    <row r="269" spans="11:11">
      <c r="K269"/>
    </row>
    <row r="270" spans="11:11">
      <c r="K270"/>
    </row>
    <row r="271" spans="11:11">
      <c r="K271"/>
    </row>
    <row r="272" spans="11:11">
      <c r="K272"/>
    </row>
    <row r="273" spans="11:11">
      <c r="K273"/>
    </row>
    <row r="274" spans="11:11">
      <c r="K274"/>
    </row>
    <row r="275" spans="11:11">
      <c r="K275"/>
    </row>
    <row r="276" spans="11:11">
      <c r="K276"/>
    </row>
    <row r="277" spans="11:11">
      <c r="K277"/>
    </row>
    <row r="278" spans="11:11">
      <c r="K278"/>
    </row>
    <row r="279" spans="11:11">
      <c r="K279"/>
    </row>
    <row r="280" spans="11:11">
      <c r="K280"/>
    </row>
    <row r="281" spans="11:11">
      <c r="K281"/>
    </row>
    <row r="282" spans="11:11">
      <c r="K282"/>
    </row>
    <row r="283" spans="11:11">
      <c r="K283"/>
    </row>
    <row r="284" spans="11:11">
      <c r="K284"/>
    </row>
    <row r="285" spans="11:11">
      <c r="K285"/>
    </row>
    <row r="286" spans="11:11">
      <c r="K286"/>
    </row>
    <row r="287" spans="11:11">
      <c r="K287"/>
    </row>
    <row r="288" spans="11:11">
      <c r="K288"/>
    </row>
    <row r="289" spans="11:11">
      <c r="K289"/>
    </row>
    <row r="290" spans="11:11">
      <c r="K290"/>
    </row>
    <row r="291" spans="11:11">
      <c r="K291"/>
    </row>
    <row r="292" spans="11:11">
      <c r="K292"/>
    </row>
    <row r="293" spans="11:11">
      <c r="K293"/>
    </row>
    <row r="294" spans="11:11">
      <c r="K294"/>
    </row>
    <row r="295" spans="11:11">
      <c r="K295"/>
    </row>
    <row r="296" spans="11:11">
      <c r="K296"/>
    </row>
    <row r="297" spans="11:11">
      <c r="K297"/>
    </row>
    <row r="298" spans="11:11">
      <c r="K298"/>
    </row>
    <row r="299" spans="11:11">
      <c r="K299"/>
    </row>
    <row r="300" spans="11:11">
      <c r="K300"/>
    </row>
    <row r="301" spans="11:11">
      <c r="K301"/>
    </row>
    <row r="302" spans="11:11">
      <c r="K302"/>
    </row>
    <row r="303" spans="11:11">
      <c r="K303"/>
    </row>
    <row r="304" spans="11:11">
      <c r="K304"/>
    </row>
    <row r="305" spans="11:11">
      <c r="K305"/>
    </row>
    <row r="306" spans="11:11">
      <c r="K306"/>
    </row>
    <row r="307" spans="11:11">
      <c r="K307"/>
    </row>
    <row r="308" spans="11:11">
      <c r="K308"/>
    </row>
    <row r="309" spans="11:11">
      <c r="K309"/>
    </row>
    <row r="310" spans="11:11">
      <c r="K310"/>
    </row>
    <row r="311" spans="11:11">
      <c r="K311"/>
    </row>
    <row r="312" spans="11:11">
      <c r="K312"/>
    </row>
    <row r="313" spans="11:11">
      <c r="K313"/>
    </row>
    <row r="314" spans="11:11">
      <c r="K314"/>
    </row>
    <row r="315" spans="11:11">
      <c r="K315"/>
    </row>
    <row r="316" spans="11:11">
      <c r="K316"/>
    </row>
    <row r="317" spans="11:11">
      <c r="K317"/>
    </row>
    <row r="318" spans="11:11">
      <c r="K318"/>
    </row>
    <row r="319" spans="11:11">
      <c r="K319"/>
    </row>
    <row r="320" spans="11:11">
      <c r="K320"/>
    </row>
    <row r="321" spans="11:11">
      <c r="K321"/>
    </row>
    <row r="322" spans="11:11">
      <c r="K322"/>
    </row>
    <row r="323" spans="11:11">
      <c r="K323"/>
    </row>
    <row r="324" spans="11:11">
      <c r="K324"/>
    </row>
    <row r="325" spans="11:11">
      <c r="K325"/>
    </row>
    <row r="326" spans="11:11">
      <c r="K326"/>
    </row>
    <row r="327" spans="11:11">
      <c r="K327"/>
    </row>
    <row r="328" spans="11:11">
      <c r="K328"/>
    </row>
    <row r="329" spans="11:11">
      <c r="K329"/>
    </row>
    <row r="330" spans="11:11">
      <c r="K330"/>
    </row>
    <row r="331" spans="11:11">
      <c r="K331"/>
    </row>
    <row r="332" spans="11:11">
      <c r="K332"/>
    </row>
    <row r="333" spans="11:11">
      <c r="K333"/>
    </row>
    <row r="334" spans="11:11">
      <c r="K334"/>
    </row>
    <row r="335" spans="11:11">
      <c r="K335"/>
    </row>
    <row r="336" spans="11:11">
      <c r="K336"/>
    </row>
    <row r="337" spans="11:11">
      <c r="K337"/>
    </row>
    <row r="338" spans="11:11">
      <c r="K338"/>
    </row>
    <row r="339" spans="11:11">
      <c r="K339"/>
    </row>
    <row r="340" spans="11:11">
      <c r="K340"/>
    </row>
    <row r="341" spans="11:11">
      <c r="K341"/>
    </row>
    <row r="342" spans="11:11">
      <c r="K342"/>
    </row>
    <row r="343" spans="11:11">
      <c r="K343"/>
    </row>
    <row r="344" spans="11:11">
      <c r="K344"/>
    </row>
    <row r="345" spans="11:11">
      <c r="K345"/>
    </row>
    <row r="346" spans="11:11">
      <c r="K346"/>
    </row>
    <row r="347" spans="11:11">
      <c r="K347"/>
    </row>
    <row r="348" spans="11:11">
      <c r="K348"/>
    </row>
    <row r="349" spans="11:11">
      <c r="K349"/>
    </row>
    <row r="350" spans="11:11">
      <c r="K350"/>
    </row>
    <row r="351" spans="11:11">
      <c r="K351"/>
    </row>
    <row r="352" spans="11:11">
      <c r="K352"/>
    </row>
    <row r="353" spans="11:11">
      <c r="K353"/>
    </row>
    <row r="354" spans="11:11">
      <c r="K354"/>
    </row>
    <row r="355" spans="11:11">
      <c r="K355"/>
    </row>
    <row r="356" spans="11:11">
      <c r="K356"/>
    </row>
    <row r="357" spans="11:11">
      <c r="K357"/>
    </row>
    <row r="358" spans="11:11">
      <c r="K358"/>
    </row>
    <row r="359" spans="11:11">
      <c r="K359"/>
    </row>
    <row r="360" spans="11:11">
      <c r="K360"/>
    </row>
    <row r="361" spans="11:11">
      <c r="K361"/>
    </row>
    <row r="362" spans="11:11">
      <c r="K362"/>
    </row>
    <row r="363" spans="11:11">
      <c r="K363"/>
    </row>
    <row r="364" spans="11:11">
      <c r="K364"/>
    </row>
    <row r="365" spans="11:11">
      <c r="K365"/>
    </row>
    <row r="366" spans="11:11">
      <c r="K366"/>
    </row>
    <row r="367" spans="11:11">
      <c r="K367"/>
    </row>
    <row r="368" spans="11:11">
      <c r="K368"/>
    </row>
    <row r="369" spans="11:11">
      <c r="K369"/>
    </row>
    <row r="370" spans="11:11">
      <c r="K370"/>
    </row>
    <row r="371" spans="11:11">
      <c r="K371"/>
    </row>
    <row r="372" spans="11:11">
      <c r="K372"/>
    </row>
    <row r="373" spans="11:11">
      <c r="K373"/>
    </row>
    <row r="374" spans="11:11">
      <c r="K374"/>
    </row>
    <row r="375" spans="11:11">
      <c r="K375"/>
    </row>
    <row r="376" spans="11:11">
      <c r="K376"/>
    </row>
    <row r="377" spans="11:11">
      <c r="K377"/>
    </row>
    <row r="378" spans="11:11">
      <c r="K378"/>
    </row>
    <row r="379" spans="11:11">
      <c r="K379"/>
    </row>
    <row r="380" spans="11:11">
      <c r="K380"/>
    </row>
    <row r="381" spans="11:11">
      <c r="K381"/>
    </row>
    <row r="382" spans="11:11">
      <c r="K382"/>
    </row>
    <row r="383" spans="11:11">
      <c r="K383"/>
    </row>
    <row r="384" spans="11:11">
      <c r="K384"/>
    </row>
    <row r="385" spans="11:11">
      <c r="K385"/>
    </row>
    <row r="386" spans="11:11">
      <c r="K386"/>
    </row>
    <row r="387" spans="11:11">
      <c r="K387"/>
    </row>
    <row r="388" spans="11:11">
      <c r="K388"/>
    </row>
    <row r="389" spans="11:11">
      <c r="K389"/>
    </row>
    <row r="390" spans="11:11">
      <c r="K390"/>
    </row>
    <row r="391" spans="11:11">
      <c r="K391"/>
    </row>
    <row r="392" spans="11:11">
      <c r="K392"/>
    </row>
    <row r="393" spans="11:11">
      <c r="K393"/>
    </row>
    <row r="394" spans="11:11">
      <c r="K394"/>
    </row>
    <row r="395" spans="11:11">
      <c r="K395"/>
    </row>
    <row r="396" spans="11:11">
      <c r="K396"/>
    </row>
    <row r="397" spans="11:11">
      <c r="K397"/>
    </row>
    <row r="398" spans="11:11">
      <c r="K398"/>
    </row>
    <row r="399" spans="11:11">
      <c r="K399"/>
    </row>
    <row r="400" spans="11:11">
      <c r="K400"/>
    </row>
    <row r="401" spans="11:11">
      <c r="K401"/>
    </row>
    <row r="402" spans="11:11">
      <c r="K402"/>
    </row>
    <row r="403" spans="11:11">
      <c r="K403"/>
    </row>
    <row r="404" spans="11:11">
      <c r="K404"/>
    </row>
    <row r="405" spans="11:11">
      <c r="K405"/>
    </row>
    <row r="406" spans="11:11">
      <c r="K406"/>
    </row>
    <row r="407" spans="11:11">
      <c r="K407"/>
    </row>
    <row r="408" spans="11:11">
      <c r="K408"/>
    </row>
    <row r="409" spans="11:11">
      <c r="K409"/>
    </row>
    <row r="410" spans="11:11">
      <c r="K410"/>
    </row>
    <row r="411" spans="11:11">
      <c r="K411"/>
    </row>
    <row r="412" spans="11:11">
      <c r="K412"/>
    </row>
    <row r="413" spans="11:11">
      <c r="K413"/>
    </row>
    <row r="414" spans="11:11">
      <c r="K414"/>
    </row>
    <row r="415" spans="11:11">
      <c r="K415"/>
    </row>
    <row r="416" spans="11:11">
      <c r="K416"/>
    </row>
    <row r="417" spans="11:11">
      <c r="K417"/>
    </row>
    <row r="418" spans="11:11">
      <c r="K418"/>
    </row>
    <row r="419" spans="11:11">
      <c r="K419"/>
    </row>
    <row r="420" spans="11:11">
      <c r="K420"/>
    </row>
    <row r="421" spans="11:11">
      <c r="K421"/>
    </row>
    <row r="422" spans="11:11">
      <c r="K422"/>
    </row>
    <row r="423" spans="11:11">
      <c r="K423"/>
    </row>
    <row r="424" spans="11:11">
      <c r="K424"/>
    </row>
    <row r="425" spans="11:11">
      <c r="K425"/>
    </row>
    <row r="426" spans="11:11">
      <c r="K426"/>
    </row>
    <row r="427" spans="11:11">
      <c r="K427"/>
    </row>
    <row r="428" spans="11:11">
      <c r="K428"/>
    </row>
    <row r="429" spans="11:11">
      <c r="K429"/>
    </row>
    <row r="430" spans="11:11">
      <c r="K430"/>
    </row>
    <row r="431" spans="11:11">
      <c r="K431"/>
    </row>
    <row r="432" spans="11:11">
      <c r="K432"/>
    </row>
    <row r="433" spans="11:11">
      <c r="K433"/>
    </row>
    <row r="434" spans="11:11">
      <c r="K434"/>
    </row>
    <row r="435" spans="11:11">
      <c r="K435"/>
    </row>
    <row r="436" spans="11:11">
      <c r="K436"/>
    </row>
    <row r="437" spans="11:11">
      <c r="K437"/>
    </row>
    <row r="438" spans="11:11">
      <c r="K438"/>
    </row>
    <row r="439" spans="11:11">
      <c r="K439"/>
    </row>
    <row r="440" spans="11:11">
      <c r="K440"/>
    </row>
    <row r="441" spans="11:11">
      <c r="K441"/>
    </row>
    <row r="442" spans="11:11">
      <c r="K442"/>
    </row>
    <row r="443" spans="11:11">
      <c r="K443"/>
    </row>
    <row r="444" spans="11:11">
      <c r="K444"/>
    </row>
    <row r="445" spans="11:11">
      <c r="K445"/>
    </row>
    <row r="446" spans="11:11">
      <c r="K446"/>
    </row>
    <row r="447" spans="11:11">
      <c r="K447"/>
    </row>
    <row r="448" spans="11:11">
      <c r="K448"/>
    </row>
    <row r="449" spans="11:11">
      <c r="K449"/>
    </row>
    <row r="450" spans="11:11">
      <c r="K450"/>
    </row>
    <row r="451" spans="11:11">
      <c r="K451"/>
    </row>
    <row r="452" spans="11:11">
      <c r="K452"/>
    </row>
    <row r="453" spans="11:11">
      <c r="K453"/>
    </row>
    <row r="454" spans="11:11">
      <c r="K454"/>
    </row>
    <row r="455" spans="11:11">
      <c r="K455"/>
    </row>
    <row r="456" spans="11:11">
      <c r="K456"/>
    </row>
    <row r="457" spans="11:11">
      <c r="K457"/>
    </row>
    <row r="458" spans="11:11">
      <c r="K458"/>
    </row>
    <row r="459" spans="11:11">
      <c r="K459"/>
    </row>
    <row r="460" spans="11:11">
      <c r="K460"/>
    </row>
    <row r="461" spans="11:11">
      <c r="K461"/>
    </row>
    <row r="462" spans="11:11">
      <c r="K462"/>
    </row>
    <row r="463" spans="11:11">
      <c r="K463"/>
    </row>
    <row r="464" spans="11:11">
      <c r="K464"/>
    </row>
    <row r="465" spans="11:11">
      <c r="K465"/>
    </row>
    <row r="466" spans="11:11">
      <c r="K466"/>
    </row>
    <row r="467" spans="11:11">
      <c r="K467"/>
    </row>
    <row r="468" spans="11:11">
      <c r="K468"/>
    </row>
    <row r="469" spans="11:11">
      <c r="K469"/>
    </row>
    <row r="470" spans="11:11">
      <c r="K470"/>
    </row>
    <row r="471" spans="11:11">
      <c r="K471"/>
    </row>
    <row r="472" spans="11:11">
      <c r="K472"/>
    </row>
    <row r="473" spans="11:11">
      <c r="K473"/>
    </row>
    <row r="474" spans="11:11">
      <c r="K474"/>
    </row>
    <row r="475" spans="11:11">
      <c r="K475"/>
    </row>
    <row r="476" spans="11:11">
      <c r="K476"/>
    </row>
    <row r="477" spans="11:11">
      <c r="K477"/>
    </row>
    <row r="478" spans="11:11">
      <c r="K478"/>
    </row>
    <row r="479" spans="11:11">
      <c r="K479"/>
    </row>
    <row r="480" spans="11:11">
      <c r="K480"/>
    </row>
    <row r="481" spans="11:11">
      <c r="K481"/>
    </row>
    <row r="482" spans="11:11">
      <c r="K482"/>
    </row>
    <row r="483" spans="11:11">
      <c r="K483"/>
    </row>
    <row r="484" spans="11:11">
      <c r="K484"/>
    </row>
    <row r="485" spans="11:11">
      <c r="K485"/>
    </row>
    <row r="486" spans="11:11">
      <c r="K486"/>
    </row>
    <row r="487" spans="11:11">
      <c r="K487"/>
    </row>
    <row r="488" spans="11:11">
      <c r="K488"/>
    </row>
    <row r="489" spans="11:11">
      <c r="K489"/>
    </row>
    <row r="490" spans="11:11">
      <c r="K490"/>
    </row>
    <row r="491" spans="11:11">
      <c r="K491"/>
    </row>
    <row r="492" spans="11:11">
      <c r="K492"/>
    </row>
    <row r="493" spans="11:11">
      <c r="K493"/>
    </row>
    <row r="494" spans="11:11">
      <c r="K494"/>
    </row>
    <row r="495" spans="11:11">
      <c r="K495"/>
    </row>
    <row r="496" spans="11:11">
      <c r="K496"/>
    </row>
    <row r="497" spans="11:11">
      <c r="K497"/>
    </row>
    <row r="498" spans="11:11">
      <c r="K498"/>
    </row>
    <row r="499" spans="11:11">
      <c r="K499"/>
    </row>
    <row r="500" spans="11:11">
      <c r="K500"/>
    </row>
    <row r="501" spans="11:11">
      <c r="K501"/>
    </row>
    <row r="502" spans="11:11">
      <c r="K502"/>
    </row>
    <row r="503" spans="11:11">
      <c r="K503"/>
    </row>
    <row r="504" spans="11:11">
      <c r="K504"/>
    </row>
    <row r="505" spans="11:11">
      <c r="K505"/>
    </row>
    <row r="506" spans="11:11">
      <c r="K506"/>
    </row>
    <row r="507" spans="11:11">
      <c r="K507"/>
    </row>
    <row r="508" spans="11:11">
      <c r="K508"/>
    </row>
    <row r="509" spans="11:11">
      <c r="K509"/>
    </row>
    <row r="510" spans="11:11">
      <c r="K510"/>
    </row>
    <row r="511" spans="11:11">
      <c r="K511"/>
    </row>
    <row r="512" spans="11:11">
      <c r="K512"/>
    </row>
    <row r="513" spans="11:11">
      <c r="K513"/>
    </row>
    <row r="514" spans="11:11">
      <c r="K514"/>
    </row>
    <row r="515" spans="11:11">
      <c r="K515"/>
    </row>
    <row r="516" spans="11:11">
      <c r="K516"/>
    </row>
    <row r="517" spans="11:11">
      <c r="K517"/>
    </row>
    <row r="518" spans="11:11">
      <c r="K518"/>
    </row>
    <row r="519" spans="11:11">
      <c r="K519"/>
    </row>
    <row r="520" spans="11:11">
      <c r="K520"/>
    </row>
    <row r="521" spans="11:11">
      <c r="K521"/>
    </row>
    <row r="522" spans="11:11">
      <c r="K522"/>
    </row>
    <row r="523" spans="11:11">
      <c r="K523"/>
    </row>
    <row r="524" spans="11:11">
      <c r="K524"/>
    </row>
    <row r="525" spans="11:11">
      <c r="K525"/>
    </row>
    <row r="526" spans="11:11">
      <c r="K526"/>
    </row>
    <row r="527" spans="11:11">
      <c r="K527"/>
    </row>
    <row r="528" spans="11:11">
      <c r="K528"/>
    </row>
    <row r="529" spans="11:11">
      <c r="K529"/>
    </row>
    <row r="530" spans="11:11">
      <c r="K530"/>
    </row>
    <row r="531" spans="11:11">
      <c r="K531"/>
    </row>
    <row r="532" spans="11:11">
      <c r="K532"/>
    </row>
    <row r="533" spans="11:11">
      <c r="K533"/>
    </row>
    <row r="534" spans="11:11">
      <c r="K534"/>
    </row>
    <row r="535" spans="11:11">
      <c r="K535"/>
    </row>
    <row r="536" spans="11:11">
      <c r="K536"/>
    </row>
    <row r="537" spans="11:11">
      <c r="K537"/>
    </row>
    <row r="538" spans="11:11">
      <c r="K538"/>
    </row>
    <row r="539" spans="11:11">
      <c r="K539"/>
    </row>
    <row r="540" spans="11:11">
      <c r="K540"/>
    </row>
    <row r="541" spans="11:11">
      <c r="K541"/>
    </row>
    <row r="542" spans="11:11">
      <c r="K542"/>
    </row>
    <row r="543" spans="11:11">
      <c r="K543"/>
    </row>
    <row r="544" spans="11:11">
      <c r="K544"/>
    </row>
    <row r="545" spans="11:11">
      <c r="K545"/>
    </row>
    <row r="546" spans="11:11">
      <c r="K546"/>
    </row>
    <row r="547" spans="11:11">
      <c r="K547"/>
    </row>
    <row r="548" spans="11:11">
      <c r="K548"/>
    </row>
    <row r="549" spans="11:11">
      <c r="K549"/>
    </row>
    <row r="550" spans="11:11">
      <c r="K550"/>
    </row>
    <row r="551" spans="11:11">
      <c r="K551"/>
    </row>
    <row r="552" spans="11:11">
      <c r="K552"/>
    </row>
    <row r="553" spans="11:11">
      <c r="K553"/>
    </row>
    <row r="554" spans="11:11">
      <c r="K554"/>
    </row>
    <row r="555" spans="11:11">
      <c r="K555"/>
    </row>
    <row r="556" spans="11:11">
      <c r="K556"/>
    </row>
    <row r="557" spans="11:11">
      <c r="K557"/>
    </row>
    <row r="558" spans="11:11">
      <c r="K558"/>
    </row>
    <row r="559" spans="11:11">
      <c r="K559"/>
    </row>
    <row r="560" spans="11:11">
      <c r="K560"/>
    </row>
    <row r="561" spans="11:11">
      <c r="K561"/>
    </row>
    <row r="562" spans="11:11">
      <c r="K562"/>
    </row>
    <row r="563" spans="11:11">
      <c r="K563"/>
    </row>
    <row r="564" spans="11:11">
      <c r="K564"/>
    </row>
    <row r="565" spans="11:11">
      <c r="K565"/>
    </row>
    <row r="566" spans="11:11">
      <c r="K566"/>
    </row>
    <row r="567" spans="11:11">
      <c r="K567"/>
    </row>
    <row r="568" spans="11:11">
      <c r="K568"/>
    </row>
    <row r="569" spans="11:11">
      <c r="K569"/>
    </row>
    <row r="570" spans="11:11">
      <c r="K570"/>
    </row>
    <row r="571" spans="11:11">
      <c r="K571"/>
    </row>
    <row r="572" spans="11:11">
      <c r="K572"/>
    </row>
    <row r="573" spans="11:11">
      <c r="K573"/>
    </row>
    <row r="574" spans="11:11">
      <c r="K574"/>
    </row>
    <row r="575" spans="11:11">
      <c r="K575"/>
    </row>
    <row r="576" spans="11:11">
      <c r="K576"/>
    </row>
    <row r="577" spans="11:11">
      <c r="K577"/>
    </row>
    <row r="578" spans="11:11">
      <c r="K578"/>
    </row>
    <row r="579" spans="11:11">
      <c r="K579"/>
    </row>
    <row r="580" spans="11:11">
      <c r="K580"/>
    </row>
    <row r="581" spans="11:11">
      <c r="K581"/>
    </row>
    <row r="582" spans="11:11">
      <c r="K582"/>
    </row>
    <row r="583" spans="11:11">
      <c r="K583"/>
    </row>
    <row r="584" spans="11:11">
      <c r="K584"/>
    </row>
    <row r="585" spans="11:11">
      <c r="K585"/>
    </row>
    <row r="586" spans="11:11">
      <c r="K586"/>
    </row>
    <row r="587" spans="11:11">
      <c r="K587"/>
    </row>
    <row r="588" spans="11:11">
      <c r="K588"/>
    </row>
    <row r="589" spans="11:11">
      <c r="K589"/>
    </row>
    <row r="590" spans="11:11">
      <c r="K590"/>
    </row>
    <row r="591" spans="11:11">
      <c r="K591"/>
    </row>
    <row r="592" spans="11:11">
      <c r="K592"/>
    </row>
    <row r="593" spans="11:11">
      <c r="K593"/>
    </row>
    <row r="594" spans="11:11">
      <c r="K594"/>
    </row>
    <row r="595" spans="11:11">
      <c r="K595"/>
    </row>
    <row r="596" spans="11:11">
      <c r="K596"/>
    </row>
    <row r="597" spans="11:11">
      <c r="K597"/>
    </row>
    <row r="598" spans="11:11">
      <c r="K598"/>
    </row>
    <row r="599" spans="11:11">
      <c r="K599"/>
    </row>
    <row r="600" spans="11:11">
      <c r="K600"/>
    </row>
    <row r="601" spans="11:11">
      <c r="K601"/>
    </row>
    <row r="602" spans="11:11">
      <c r="K602"/>
    </row>
    <row r="603" spans="11:11">
      <c r="K603"/>
    </row>
    <row r="604" spans="11:11">
      <c r="K604"/>
    </row>
    <row r="605" spans="11:11">
      <c r="K605"/>
    </row>
    <row r="606" spans="11:11">
      <c r="K606"/>
    </row>
    <row r="607" spans="11:11">
      <c r="K607"/>
    </row>
    <row r="608" spans="11:11">
      <c r="K608"/>
    </row>
    <row r="609" spans="11:11">
      <c r="K609"/>
    </row>
    <row r="610" spans="11:11">
      <c r="K610"/>
    </row>
    <row r="611" spans="11:11">
      <c r="K611"/>
    </row>
    <row r="612" spans="11:11">
      <c r="K612"/>
    </row>
    <row r="613" spans="11:11">
      <c r="K613"/>
    </row>
    <row r="614" spans="11:11">
      <c r="K614"/>
    </row>
    <row r="615" spans="11:11">
      <c r="K615"/>
    </row>
    <row r="616" spans="11:11">
      <c r="K616"/>
    </row>
    <row r="617" spans="11:11">
      <c r="K617"/>
    </row>
    <row r="618" spans="11:11">
      <c r="K618"/>
    </row>
    <row r="619" spans="11:11">
      <c r="K619"/>
    </row>
    <row r="620" spans="11:11">
      <c r="K620"/>
    </row>
    <row r="621" spans="11:11">
      <c r="K621"/>
    </row>
    <row r="622" spans="11:11">
      <c r="K622"/>
    </row>
    <row r="623" spans="11:11">
      <c r="K623"/>
    </row>
    <row r="624" spans="11:11">
      <c r="K624"/>
    </row>
    <row r="625" spans="11:11">
      <c r="K625"/>
    </row>
    <row r="626" spans="11:11">
      <c r="K626"/>
    </row>
    <row r="627" spans="11:11">
      <c r="K627"/>
    </row>
    <row r="628" spans="11:11">
      <c r="K628"/>
    </row>
    <row r="629" spans="11:11">
      <c r="K629"/>
    </row>
    <row r="630" spans="11:11">
      <c r="K630"/>
    </row>
    <row r="631" spans="11:11">
      <c r="K631"/>
    </row>
    <row r="632" spans="11:11">
      <c r="K632"/>
    </row>
    <row r="633" spans="11:11">
      <c r="K633"/>
    </row>
    <row r="634" spans="11:11">
      <c r="K634"/>
    </row>
    <row r="635" spans="11:11">
      <c r="K635"/>
    </row>
    <row r="636" spans="11:11">
      <c r="K636"/>
    </row>
    <row r="637" spans="11:11">
      <c r="K637"/>
    </row>
    <row r="638" spans="11:11">
      <c r="K638"/>
    </row>
    <row r="639" spans="11:11">
      <c r="K639"/>
    </row>
    <row r="640" spans="11:11">
      <c r="K640"/>
    </row>
    <row r="641" spans="11:11">
      <c r="K641"/>
    </row>
    <row r="642" spans="11:11">
      <c r="K642"/>
    </row>
    <row r="643" spans="11:11">
      <c r="K643"/>
    </row>
    <row r="644" spans="11:11">
      <c r="K644"/>
    </row>
    <row r="645" spans="11:11">
      <c r="K645"/>
    </row>
    <row r="646" spans="11:11">
      <c r="K646"/>
    </row>
    <row r="647" spans="11:11">
      <c r="K647"/>
    </row>
    <row r="648" spans="11:11">
      <c r="K648"/>
    </row>
    <row r="649" spans="11:11">
      <c r="K649"/>
    </row>
    <row r="650" spans="11:11">
      <c r="K650"/>
    </row>
    <row r="651" spans="11:11">
      <c r="K651"/>
    </row>
    <row r="652" spans="11:11">
      <c r="K652"/>
    </row>
    <row r="653" spans="11:11">
      <c r="K653"/>
    </row>
    <row r="654" spans="11:11">
      <c r="K654"/>
    </row>
    <row r="655" spans="11:11">
      <c r="K655"/>
    </row>
    <row r="656" spans="11:11">
      <c r="K656"/>
    </row>
    <row r="657" spans="11:11">
      <c r="K657"/>
    </row>
    <row r="658" spans="11:11">
      <c r="K658"/>
    </row>
    <row r="659" spans="11:11">
      <c r="K659"/>
    </row>
    <row r="660" spans="11:11">
      <c r="K660"/>
    </row>
    <row r="661" spans="11:11">
      <c r="K661"/>
    </row>
    <row r="662" spans="11:11">
      <c r="K662"/>
    </row>
    <row r="663" spans="11:11">
      <c r="K663"/>
    </row>
    <row r="664" spans="11:11">
      <c r="K664"/>
    </row>
    <row r="665" spans="11:11">
      <c r="K665"/>
    </row>
    <row r="666" spans="11:11">
      <c r="K666"/>
    </row>
    <row r="667" spans="11:11">
      <c r="K667"/>
    </row>
    <row r="668" spans="11:11">
      <c r="K668"/>
    </row>
    <row r="669" spans="11:11">
      <c r="K669"/>
    </row>
    <row r="670" spans="11:11">
      <c r="K670"/>
    </row>
    <row r="671" spans="11:11">
      <c r="K671"/>
    </row>
    <row r="672" spans="11:11">
      <c r="K672"/>
    </row>
    <row r="673" spans="11:11">
      <c r="K673"/>
    </row>
    <row r="674" spans="11:11">
      <c r="K674"/>
    </row>
    <row r="675" spans="11:11">
      <c r="K675"/>
    </row>
    <row r="676" spans="11:11">
      <c r="K676"/>
    </row>
    <row r="677" spans="11:11">
      <c r="K677"/>
    </row>
    <row r="678" spans="11:11">
      <c r="K678"/>
    </row>
    <row r="679" spans="11:11">
      <c r="K679"/>
    </row>
    <row r="680" spans="11:11">
      <c r="K680"/>
    </row>
    <row r="681" spans="11:11">
      <c r="K681"/>
    </row>
    <row r="682" spans="11:11">
      <c r="K682"/>
    </row>
    <row r="683" spans="11:11">
      <c r="K683"/>
    </row>
    <row r="684" spans="11:11">
      <c r="K684"/>
    </row>
    <row r="685" spans="11:11">
      <c r="K685"/>
    </row>
    <row r="686" spans="11:11">
      <c r="K686"/>
    </row>
    <row r="687" spans="11:11">
      <c r="K687"/>
    </row>
    <row r="688" spans="11:11">
      <c r="K688"/>
    </row>
    <row r="689" spans="11:11">
      <c r="K689"/>
    </row>
    <row r="690" spans="11:11">
      <c r="K690"/>
    </row>
    <row r="691" spans="11:11">
      <c r="K691"/>
    </row>
    <row r="692" spans="11:11">
      <c r="K692"/>
    </row>
    <row r="693" spans="11:11">
      <c r="K693"/>
    </row>
    <row r="694" spans="11:11">
      <c r="K694"/>
    </row>
    <row r="695" spans="11:11">
      <c r="K695"/>
    </row>
    <row r="696" spans="11:11">
      <c r="K696"/>
    </row>
    <row r="697" spans="11:11">
      <c r="K697"/>
    </row>
    <row r="698" spans="11:11">
      <c r="K698"/>
    </row>
    <row r="699" spans="11:11">
      <c r="K699"/>
    </row>
    <row r="700" spans="11:11">
      <c r="K700"/>
    </row>
    <row r="701" spans="11:11">
      <c r="K701"/>
    </row>
    <row r="702" spans="11:11">
      <c r="K702"/>
    </row>
    <row r="703" spans="11:11">
      <c r="K703"/>
    </row>
    <row r="704" spans="11:11">
      <c r="K704"/>
    </row>
    <row r="705" spans="11:11">
      <c r="K705"/>
    </row>
    <row r="706" spans="11:11">
      <c r="K706"/>
    </row>
    <row r="707" spans="11:11">
      <c r="K707"/>
    </row>
    <row r="708" spans="11:11">
      <c r="K708"/>
    </row>
    <row r="709" spans="11:11">
      <c r="K709"/>
    </row>
    <row r="710" spans="11:11">
      <c r="K710"/>
    </row>
    <row r="711" spans="11:11">
      <c r="K711"/>
    </row>
    <row r="712" spans="11:11">
      <c r="K712"/>
    </row>
    <row r="713" spans="11:11">
      <c r="K713"/>
    </row>
    <row r="714" spans="11:11">
      <c r="K714"/>
    </row>
    <row r="715" spans="11:11">
      <c r="K715"/>
    </row>
    <row r="716" spans="11:11">
      <c r="K716"/>
    </row>
    <row r="717" spans="11:11">
      <c r="K717"/>
    </row>
    <row r="718" spans="11:11">
      <c r="K718"/>
    </row>
    <row r="719" spans="11:11">
      <c r="K719"/>
    </row>
    <row r="720" spans="11:11">
      <c r="K720"/>
    </row>
    <row r="721" spans="11:11">
      <c r="K721"/>
    </row>
    <row r="722" spans="11:11">
      <c r="K722"/>
    </row>
    <row r="723" spans="11:11">
      <c r="K723"/>
    </row>
    <row r="724" spans="11:11">
      <c r="K724"/>
    </row>
    <row r="725" spans="11:11">
      <c r="K725"/>
    </row>
    <row r="726" spans="11:11">
      <c r="K726"/>
    </row>
    <row r="727" spans="11:11">
      <c r="K727"/>
    </row>
    <row r="728" spans="11:11">
      <c r="K728"/>
    </row>
    <row r="729" spans="11:11">
      <c r="K729"/>
    </row>
    <row r="730" spans="11:11">
      <c r="K730"/>
    </row>
    <row r="731" spans="11:11">
      <c r="K731"/>
    </row>
    <row r="732" spans="11:11">
      <c r="K732"/>
    </row>
    <row r="733" spans="11:11">
      <c r="K733"/>
    </row>
    <row r="734" spans="11:11">
      <c r="K734"/>
    </row>
    <row r="735" spans="11:11">
      <c r="K735"/>
    </row>
    <row r="736" spans="11:11">
      <c r="K736"/>
    </row>
    <row r="737" spans="11:11">
      <c r="K737"/>
    </row>
    <row r="738" spans="11:11">
      <c r="K738"/>
    </row>
    <row r="739" spans="11:11">
      <c r="K739"/>
    </row>
    <row r="740" spans="11:11">
      <c r="K740"/>
    </row>
    <row r="741" spans="11:11">
      <c r="K741"/>
    </row>
    <row r="742" spans="11:11">
      <c r="K742"/>
    </row>
    <row r="743" spans="11:11">
      <c r="K743"/>
    </row>
    <row r="744" spans="11:11">
      <c r="K744"/>
    </row>
    <row r="745" spans="11:11">
      <c r="K745"/>
    </row>
    <row r="746" spans="11:11">
      <c r="K746"/>
    </row>
    <row r="747" spans="11:11">
      <c r="K747"/>
    </row>
    <row r="748" spans="11:11">
      <c r="K748"/>
    </row>
    <row r="749" spans="11:11">
      <c r="K749"/>
    </row>
    <row r="750" spans="11:11">
      <c r="K750"/>
    </row>
    <row r="751" spans="11:11">
      <c r="K751"/>
    </row>
    <row r="752" spans="11:11">
      <c r="K752"/>
    </row>
    <row r="753" spans="11:11">
      <c r="K753"/>
    </row>
    <row r="754" spans="11:11">
      <c r="K754"/>
    </row>
    <row r="755" spans="11:11">
      <c r="K755"/>
    </row>
    <row r="756" spans="11:11">
      <c r="K756"/>
    </row>
    <row r="757" spans="11:11">
      <c r="K757"/>
    </row>
    <row r="758" spans="11:11">
      <c r="K758"/>
    </row>
    <row r="759" spans="11:11">
      <c r="K759"/>
    </row>
    <row r="760" spans="11:11">
      <c r="K760"/>
    </row>
    <row r="761" spans="11:11">
      <c r="K761"/>
    </row>
    <row r="762" spans="11:11">
      <c r="K762"/>
    </row>
    <row r="763" spans="11:11">
      <c r="K763"/>
    </row>
    <row r="764" spans="11:11">
      <c r="K764"/>
    </row>
    <row r="765" spans="11:11">
      <c r="K765"/>
    </row>
    <row r="766" spans="11:11">
      <c r="K766"/>
    </row>
    <row r="767" spans="11:11">
      <c r="K767"/>
    </row>
    <row r="768" spans="11:11">
      <c r="K768"/>
    </row>
    <row r="769" spans="11:11">
      <c r="K769"/>
    </row>
    <row r="770" spans="11:11">
      <c r="K770"/>
    </row>
    <row r="771" spans="11:11">
      <c r="K771"/>
    </row>
    <row r="772" spans="11:11">
      <c r="K772"/>
    </row>
    <row r="773" spans="11:11">
      <c r="K773"/>
    </row>
    <row r="774" spans="11:11">
      <c r="K774"/>
    </row>
    <row r="775" spans="11:11">
      <c r="K775"/>
    </row>
    <row r="776" spans="11:11">
      <c r="K776"/>
    </row>
    <row r="777" spans="11:11">
      <c r="K777"/>
    </row>
    <row r="778" spans="11:11">
      <c r="K778"/>
    </row>
    <row r="779" spans="11:11">
      <c r="K779"/>
    </row>
    <row r="780" spans="11:11">
      <c r="K780"/>
    </row>
    <row r="781" spans="11:11">
      <c r="K781"/>
    </row>
    <row r="782" spans="11:11">
      <c r="K782"/>
    </row>
    <row r="783" spans="11:11">
      <c r="K783"/>
    </row>
    <row r="784" spans="11:11">
      <c r="K784"/>
    </row>
    <row r="785" spans="11:11">
      <c r="K785"/>
    </row>
    <row r="786" spans="11:11">
      <c r="K786"/>
    </row>
    <row r="787" spans="11:11">
      <c r="K787"/>
    </row>
    <row r="788" spans="11:11">
      <c r="K788"/>
    </row>
    <row r="789" spans="11:11">
      <c r="K789"/>
    </row>
    <row r="790" spans="11:11">
      <c r="K790"/>
    </row>
    <row r="791" spans="11:11">
      <c r="K791"/>
    </row>
    <row r="792" spans="11:11">
      <c r="K792"/>
    </row>
    <row r="793" spans="11:11">
      <c r="K793"/>
    </row>
    <row r="794" spans="11:11">
      <c r="K794"/>
    </row>
    <row r="795" spans="11:11">
      <c r="K795"/>
    </row>
    <row r="796" spans="11:11">
      <c r="K796"/>
    </row>
    <row r="797" spans="11:11">
      <c r="K797"/>
    </row>
    <row r="798" spans="11:11">
      <c r="K798"/>
    </row>
    <row r="799" spans="11:11">
      <c r="K799"/>
    </row>
    <row r="800" spans="11:11">
      <c r="K800"/>
    </row>
    <row r="801" spans="11:11">
      <c r="K801"/>
    </row>
    <row r="802" spans="11:11">
      <c r="K802"/>
    </row>
    <row r="803" spans="11:11">
      <c r="K803"/>
    </row>
    <row r="804" spans="11:11">
      <c r="K804"/>
    </row>
    <row r="805" spans="11:11">
      <c r="K805"/>
    </row>
    <row r="806" spans="11:11">
      <c r="K806"/>
    </row>
    <row r="807" spans="11:11">
      <c r="K807"/>
    </row>
    <row r="808" spans="11:11">
      <c r="K808"/>
    </row>
    <row r="809" spans="11:11">
      <c r="K809"/>
    </row>
    <row r="810" spans="11:11">
      <c r="K810"/>
    </row>
    <row r="811" spans="11:11">
      <c r="K811"/>
    </row>
    <row r="812" spans="11:11">
      <c r="K812"/>
    </row>
    <row r="813" spans="11:11">
      <c r="K813"/>
    </row>
    <row r="814" spans="11:11">
      <c r="K814"/>
    </row>
    <row r="815" spans="11:11">
      <c r="K815"/>
    </row>
    <row r="816" spans="11:11">
      <c r="K816"/>
    </row>
    <row r="817" spans="11:11">
      <c r="K817"/>
    </row>
    <row r="818" spans="11:11">
      <c r="K818"/>
    </row>
    <row r="819" spans="11:11">
      <c r="K819"/>
    </row>
    <row r="820" spans="11:11">
      <c r="K820"/>
    </row>
    <row r="821" spans="11:11">
      <c r="K821"/>
    </row>
    <row r="822" spans="11:11">
      <c r="K822"/>
    </row>
    <row r="823" spans="11:11">
      <c r="K823"/>
    </row>
    <row r="824" spans="11:11">
      <c r="K824"/>
    </row>
    <row r="825" spans="11:11">
      <c r="K825"/>
    </row>
    <row r="826" spans="11:11">
      <c r="K826"/>
    </row>
    <row r="827" spans="11:11">
      <c r="K827"/>
    </row>
    <row r="828" spans="11:11">
      <c r="K828"/>
    </row>
    <row r="829" spans="11:11">
      <c r="K829"/>
    </row>
    <row r="830" spans="11:11">
      <c r="K830"/>
    </row>
    <row r="831" spans="11:11">
      <c r="K831"/>
    </row>
    <row r="832" spans="11:11">
      <c r="K832"/>
    </row>
    <row r="833" spans="11:11">
      <c r="K833"/>
    </row>
    <row r="834" spans="11:11">
      <c r="K834"/>
    </row>
    <row r="835" spans="11:11">
      <c r="K835"/>
    </row>
    <row r="836" spans="11:11">
      <c r="K836"/>
    </row>
    <row r="837" spans="11:11">
      <c r="K837"/>
    </row>
    <row r="838" spans="11:11">
      <c r="K838"/>
    </row>
    <row r="839" spans="11:11">
      <c r="K839"/>
    </row>
    <row r="840" spans="11:11">
      <c r="K840"/>
    </row>
    <row r="841" spans="11:11">
      <c r="K841"/>
    </row>
    <row r="842" spans="11:11">
      <c r="K842"/>
    </row>
    <row r="843" spans="11:11">
      <c r="K843"/>
    </row>
    <row r="844" spans="11:11">
      <c r="K844"/>
    </row>
    <row r="845" spans="11:11">
      <c r="K845"/>
    </row>
    <row r="846" spans="11:11">
      <c r="K846"/>
    </row>
    <row r="847" spans="11:11">
      <c r="K847"/>
    </row>
    <row r="848" spans="11:11">
      <c r="K848"/>
    </row>
    <row r="849" spans="11:11">
      <c r="K849"/>
    </row>
    <row r="850" spans="11:11">
      <c r="K850"/>
    </row>
    <row r="851" spans="11:11">
      <c r="K851"/>
    </row>
    <row r="852" spans="11:11">
      <c r="K852"/>
    </row>
    <row r="853" spans="11:11">
      <c r="K853"/>
    </row>
    <row r="854" spans="11:11">
      <c r="K854"/>
    </row>
    <row r="855" spans="11:11">
      <c r="K855"/>
    </row>
    <row r="856" spans="11:11">
      <c r="K856"/>
    </row>
    <row r="857" spans="11:11">
      <c r="K857"/>
    </row>
    <row r="858" spans="11:11">
      <c r="K858"/>
    </row>
    <row r="859" spans="11:11">
      <c r="K859"/>
    </row>
    <row r="860" spans="11:11">
      <c r="K860"/>
    </row>
    <row r="861" spans="11:11">
      <c r="K861"/>
    </row>
    <row r="862" spans="11:11">
      <c r="K862"/>
    </row>
    <row r="863" spans="11:11">
      <c r="K863"/>
    </row>
    <row r="864" spans="11:11">
      <c r="K864"/>
    </row>
    <row r="865" spans="11:11">
      <c r="K865"/>
    </row>
    <row r="866" spans="11:11">
      <c r="K866"/>
    </row>
    <row r="867" spans="11:11">
      <c r="K867"/>
    </row>
    <row r="868" spans="11:11">
      <c r="K868"/>
    </row>
    <row r="869" spans="11:11">
      <c r="K869"/>
    </row>
    <row r="870" spans="11:11">
      <c r="K870"/>
    </row>
    <row r="871" spans="11:11">
      <c r="K871"/>
    </row>
    <row r="872" spans="11:11">
      <c r="K872"/>
    </row>
    <row r="873" spans="11:11">
      <c r="K873"/>
    </row>
    <row r="874" spans="11:11">
      <c r="K874"/>
    </row>
    <row r="875" spans="11:11">
      <c r="K875"/>
    </row>
    <row r="876" spans="11:11">
      <c r="K876"/>
    </row>
    <row r="877" spans="11:11">
      <c r="K877"/>
    </row>
    <row r="878" spans="11:11">
      <c r="K878"/>
    </row>
    <row r="879" spans="11:11">
      <c r="K879"/>
    </row>
    <row r="880" spans="11:11">
      <c r="K880"/>
    </row>
    <row r="881" spans="11:11">
      <c r="K881"/>
    </row>
    <row r="882" spans="11:11">
      <c r="K882"/>
    </row>
    <row r="883" spans="11:11">
      <c r="K883"/>
    </row>
    <row r="884" spans="11:11">
      <c r="K884"/>
    </row>
    <row r="885" spans="11:11">
      <c r="K885"/>
    </row>
    <row r="886" spans="11:11">
      <c r="K886"/>
    </row>
    <row r="887" spans="11:11">
      <c r="K887"/>
    </row>
    <row r="888" spans="11:11">
      <c r="K888"/>
    </row>
    <row r="889" spans="11:11">
      <c r="K889"/>
    </row>
    <row r="890" spans="11:11">
      <c r="K890"/>
    </row>
    <row r="891" spans="11:11">
      <c r="K891"/>
    </row>
    <row r="892" spans="11:11">
      <c r="K892"/>
    </row>
    <row r="893" spans="11:11">
      <c r="K893"/>
    </row>
    <row r="894" spans="11:11">
      <c r="K894"/>
    </row>
    <row r="895" spans="11:11">
      <c r="K895"/>
    </row>
    <row r="896" spans="11:11">
      <c r="K896"/>
    </row>
    <row r="897" spans="11:11">
      <c r="K897"/>
    </row>
    <row r="898" spans="11:11">
      <c r="K898"/>
    </row>
    <row r="899" spans="11:11">
      <c r="K899"/>
    </row>
    <row r="900" spans="11:11">
      <c r="K900"/>
    </row>
    <row r="901" spans="11:11">
      <c r="K901"/>
    </row>
    <row r="902" spans="11:11">
      <c r="K902"/>
    </row>
    <row r="903" spans="11:11">
      <c r="K903"/>
    </row>
    <row r="904" spans="11:11">
      <c r="K904"/>
    </row>
    <row r="905" spans="11:11">
      <c r="K905"/>
    </row>
    <row r="906" spans="11:11">
      <c r="K906"/>
    </row>
    <row r="907" spans="11:11">
      <c r="K907"/>
    </row>
    <row r="908" spans="11:11">
      <c r="K908"/>
    </row>
    <row r="909" spans="11:11">
      <c r="K909"/>
    </row>
    <row r="910" spans="11:11">
      <c r="K910"/>
    </row>
    <row r="911" spans="11:11">
      <c r="K911"/>
    </row>
    <row r="912" spans="11:11">
      <c r="K912"/>
    </row>
    <row r="913" spans="11:11">
      <c r="K913"/>
    </row>
    <row r="914" spans="11:11">
      <c r="K914"/>
    </row>
    <row r="915" spans="11:11">
      <c r="K915"/>
    </row>
    <row r="916" spans="11:11">
      <c r="K916"/>
    </row>
    <row r="917" spans="11:11">
      <c r="K917"/>
    </row>
    <row r="918" spans="11:11">
      <c r="K918"/>
    </row>
    <row r="919" spans="11:11">
      <c r="K919"/>
    </row>
    <row r="920" spans="11:11">
      <c r="K920"/>
    </row>
    <row r="921" spans="11:11">
      <c r="K921"/>
    </row>
    <row r="922" spans="11:11">
      <c r="K922"/>
    </row>
    <row r="923" spans="11:11">
      <c r="K923"/>
    </row>
    <row r="924" spans="11:11">
      <c r="K924"/>
    </row>
    <row r="925" spans="11:11">
      <c r="K925"/>
    </row>
    <row r="926" spans="11:11">
      <c r="K926"/>
    </row>
    <row r="927" spans="11:11">
      <c r="K927"/>
    </row>
    <row r="928" spans="11:11">
      <c r="K928"/>
    </row>
    <row r="929" spans="11:11">
      <c r="K929"/>
    </row>
    <row r="930" spans="11:11">
      <c r="K930"/>
    </row>
    <row r="931" spans="11:11">
      <c r="K931"/>
    </row>
    <row r="932" spans="11:11">
      <c r="K932"/>
    </row>
    <row r="933" spans="11:11">
      <c r="K933"/>
    </row>
    <row r="934" spans="11:11">
      <c r="K934"/>
    </row>
    <row r="935" spans="11:11">
      <c r="K935"/>
    </row>
    <row r="936" spans="11:11">
      <c r="K936"/>
    </row>
    <row r="937" spans="11:11">
      <c r="K937"/>
    </row>
    <row r="938" spans="11:11">
      <c r="K938"/>
    </row>
    <row r="939" spans="11:11">
      <c r="K939"/>
    </row>
    <row r="940" spans="11:11">
      <c r="K940"/>
    </row>
    <row r="941" spans="11:11">
      <c r="K941"/>
    </row>
    <row r="942" spans="11:11">
      <c r="K942"/>
    </row>
    <row r="943" spans="11:11">
      <c r="K943"/>
    </row>
    <row r="944" spans="11:11">
      <c r="K944"/>
    </row>
    <row r="945" spans="11:11">
      <c r="K945"/>
    </row>
    <row r="946" spans="11:11">
      <c r="K946"/>
    </row>
    <row r="947" spans="11:11">
      <c r="K947"/>
    </row>
    <row r="948" spans="11:11">
      <c r="K948"/>
    </row>
    <row r="949" spans="11:11">
      <c r="K949"/>
    </row>
    <row r="950" spans="11:11">
      <c r="K950"/>
    </row>
    <row r="951" spans="11:11">
      <c r="K951"/>
    </row>
    <row r="952" spans="11:11">
      <c r="K952"/>
    </row>
    <row r="953" spans="11:11">
      <c r="K953"/>
    </row>
    <row r="954" spans="11:11">
      <c r="K954"/>
    </row>
    <row r="955" spans="11:11">
      <c r="K955"/>
    </row>
    <row r="956" spans="11:11">
      <c r="K956"/>
    </row>
    <row r="957" spans="11:11">
      <c r="K957"/>
    </row>
    <row r="958" spans="11:11">
      <c r="K958"/>
    </row>
    <row r="959" spans="11:11">
      <c r="K959"/>
    </row>
    <row r="960" spans="11:11">
      <c r="K960"/>
    </row>
    <row r="961" spans="11:11">
      <c r="K961"/>
    </row>
    <row r="962" spans="11:11">
      <c r="K962"/>
    </row>
    <row r="963" spans="11:11">
      <c r="K963"/>
    </row>
    <row r="964" spans="11:11">
      <c r="K964"/>
    </row>
    <row r="965" spans="11:11">
      <c r="K965"/>
    </row>
    <row r="966" spans="11:11">
      <c r="K966"/>
    </row>
    <row r="967" spans="11:11">
      <c r="K967"/>
    </row>
    <row r="968" spans="11:11">
      <c r="K968"/>
    </row>
    <row r="969" spans="11:11">
      <c r="K969"/>
    </row>
    <row r="970" spans="11:11">
      <c r="K970"/>
    </row>
    <row r="971" spans="11:11">
      <c r="K971"/>
    </row>
    <row r="972" spans="11:11">
      <c r="K972"/>
    </row>
    <row r="973" spans="11:11">
      <c r="K973"/>
    </row>
    <row r="974" spans="11:11">
      <c r="K974"/>
    </row>
    <row r="975" spans="11:11">
      <c r="K975"/>
    </row>
    <row r="976" spans="11:11">
      <c r="K976"/>
    </row>
    <row r="977" spans="11:11">
      <c r="K977"/>
    </row>
    <row r="978" spans="11:11">
      <c r="K978"/>
    </row>
    <row r="979" spans="11:11">
      <c r="K979"/>
    </row>
    <row r="980" spans="11:11">
      <c r="K980"/>
    </row>
    <row r="981" spans="11:11">
      <c r="K981"/>
    </row>
    <row r="982" spans="11:11">
      <c r="K982"/>
    </row>
    <row r="983" spans="11:11">
      <c r="K983"/>
    </row>
    <row r="984" spans="11:11">
      <c r="K984"/>
    </row>
    <row r="985" spans="11:11">
      <c r="K985"/>
    </row>
    <row r="986" spans="11:11">
      <c r="K986"/>
    </row>
    <row r="987" spans="11:11">
      <c r="K987"/>
    </row>
    <row r="988" spans="11:11">
      <c r="K988"/>
    </row>
    <row r="989" spans="11:11">
      <c r="K989"/>
    </row>
    <row r="990" spans="11:11">
      <c r="K990"/>
    </row>
    <row r="991" spans="11:11">
      <c r="K991"/>
    </row>
    <row r="992" spans="11:11">
      <c r="K992"/>
    </row>
    <row r="993" spans="11:11">
      <c r="K993"/>
    </row>
    <row r="994" spans="11:11">
      <c r="K994"/>
    </row>
    <row r="995" spans="11:11">
      <c r="K995"/>
    </row>
    <row r="996" spans="11:11">
      <c r="K996"/>
    </row>
    <row r="997" spans="11:11">
      <c r="K997"/>
    </row>
    <row r="998" spans="11:11">
      <c r="K998"/>
    </row>
    <row r="999" spans="11:11">
      <c r="K999"/>
    </row>
    <row r="1000" spans="11:11">
      <c r="K1000"/>
    </row>
    <row r="1001" spans="11:11">
      <c r="K1001"/>
    </row>
    <row r="1002" spans="11:11">
      <c r="K1002"/>
    </row>
    <row r="1003" spans="11:11">
      <c r="K1003"/>
    </row>
    <row r="1004" spans="11:11">
      <c r="K1004"/>
    </row>
    <row r="1005" spans="11:11">
      <c r="K1005"/>
    </row>
    <row r="1006" spans="11:11">
      <c r="K1006"/>
    </row>
    <row r="1007" spans="11:11">
      <c r="K1007"/>
    </row>
    <row r="1008" spans="11:11">
      <c r="K1008"/>
    </row>
  </sheetData>
  <mergeCells count="1">
    <mergeCell ref="A1:K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FFAE-4ACC-467A-A9B3-94107FEB80CC}">
  <sheetPr>
    <tabColor rgb="FF92D050"/>
  </sheetPr>
  <dimension ref="A1:J14"/>
  <sheetViews>
    <sheetView topLeftCell="B1" zoomScale="80" zoomScaleNormal="80" workbookViewId="0">
      <selection activeCell="M14" sqref="M14"/>
    </sheetView>
  </sheetViews>
  <sheetFormatPr defaultColWidth="8.85546875" defaultRowHeight="15"/>
  <cols>
    <col min="1" max="1" width="39.28515625" customWidth="1"/>
    <col min="2" max="2" width="66.42578125" customWidth="1"/>
    <col min="3" max="3" width="56.85546875" customWidth="1"/>
    <col min="4" max="4" width="79" customWidth="1"/>
    <col min="5" max="5" width="74.7109375" customWidth="1"/>
    <col min="6" max="6" width="56.85546875" customWidth="1"/>
    <col min="7" max="7" width="64.85546875" customWidth="1"/>
    <col min="8" max="8" width="67.85546875" customWidth="1"/>
    <col min="9" max="9" width="59" customWidth="1"/>
    <col min="10" max="10" width="51.140625" customWidth="1"/>
    <col min="11" max="11" width="40.7109375" customWidth="1"/>
  </cols>
  <sheetData>
    <row r="1" spans="1:10" ht="18.75">
      <c r="A1" s="267" t="s">
        <v>436</v>
      </c>
      <c r="B1" s="267"/>
      <c r="C1" s="267"/>
      <c r="D1" s="267"/>
      <c r="E1" s="267"/>
      <c r="F1" s="267"/>
      <c r="G1" s="267"/>
      <c r="H1" s="267"/>
      <c r="I1" s="267"/>
      <c r="J1" s="267"/>
    </row>
    <row r="2" spans="1:10" ht="31.5">
      <c r="A2" s="7" t="s">
        <v>104</v>
      </c>
      <c r="B2" s="35" t="s">
        <v>437</v>
      </c>
      <c r="C2" s="35" t="s">
        <v>438</v>
      </c>
      <c r="D2" s="36" t="s">
        <v>439</v>
      </c>
      <c r="E2" s="35" t="s">
        <v>440</v>
      </c>
      <c r="F2" s="36" t="s">
        <v>441</v>
      </c>
      <c r="G2" s="35" t="s">
        <v>442</v>
      </c>
      <c r="H2" s="35" t="s">
        <v>443</v>
      </c>
      <c r="I2" s="35" t="s">
        <v>444</v>
      </c>
      <c r="J2" s="35" t="s">
        <v>445</v>
      </c>
    </row>
    <row r="3" spans="1:10" ht="31.5">
      <c r="A3" s="7" t="s">
        <v>12</v>
      </c>
      <c r="B3" s="69" t="s">
        <v>446</v>
      </c>
      <c r="C3" s="69" t="s">
        <v>447</v>
      </c>
      <c r="D3" s="69" t="s">
        <v>115</v>
      </c>
      <c r="E3" s="69" t="s">
        <v>448</v>
      </c>
      <c r="F3" s="69" t="s">
        <v>118</v>
      </c>
      <c r="G3" s="69" t="s">
        <v>115</v>
      </c>
      <c r="H3" s="69" t="s">
        <v>449</v>
      </c>
      <c r="I3" s="69" t="s">
        <v>450</v>
      </c>
      <c r="J3" s="69" t="s">
        <v>450</v>
      </c>
    </row>
    <row r="4" spans="1:10" ht="18.75">
      <c r="A4" s="8" t="s">
        <v>21</v>
      </c>
      <c r="B4" s="69" t="s">
        <v>451</v>
      </c>
      <c r="C4" s="69" t="s">
        <v>452</v>
      </c>
      <c r="D4" s="70" t="s">
        <v>453</v>
      </c>
      <c r="E4" s="70" t="s">
        <v>454</v>
      </c>
      <c r="F4" s="70" t="s">
        <v>455</v>
      </c>
      <c r="G4" s="70" t="s">
        <v>456</v>
      </c>
      <c r="H4" s="70" t="s">
        <v>451</v>
      </c>
      <c r="I4" s="69" t="s">
        <v>457</v>
      </c>
      <c r="J4" s="69" t="s">
        <v>458</v>
      </c>
    </row>
    <row r="5" spans="1:10" ht="94.5">
      <c r="A5" s="8" t="s">
        <v>30</v>
      </c>
      <c r="B5" s="69" t="s">
        <v>459</v>
      </c>
      <c r="C5" s="69" t="s">
        <v>460</v>
      </c>
      <c r="D5" s="69" t="s">
        <v>461</v>
      </c>
      <c r="E5" s="69" t="s">
        <v>462</v>
      </c>
      <c r="F5" s="69" t="s">
        <v>463</v>
      </c>
      <c r="G5" s="69" t="s">
        <v>464</v>
      </c>
      <c r="H5" s="69" t="s">
        <v>465</v>
      </c>
      <c r="I5" s="69" t="s">
        <v>466</v>
      </c>
      <c r="J5" s="69" t="s">
        <v>467</v>
      </c>
    </row>
    <row r="6" spans="1:10" ht="133.5" customHeight="1">
      <c r="A6" s="7" t="s">
        <v>39</v>
      </c>
      <c r="B6" s="69" t="s">
        <v>468</v>
      </c>
      <c r="C6" s="69" t="s">
        <v>469</v>
      </c>
      <c r="D6" s="69" t="s">
        <v>470</v>
      </c>
      <c r="E6" s="69" t="s">
        <v>471</v>
      </c>
      <c r="F6" s="69" t="s">
        <v>472</v>
      </c>
      <c r="G6" s="69" t="s">
        <v>473</v>
      </c>
      <c r="H6" s="69" t="s">
        <v>474</v>
      </c>
      <c r="I6" s="69" t="s">
        <v>475</v>
      </c>
      <c r="J6" s="69" t="s">
        <v>476</v>
      </c>
    </row>
    <row r="7" spans="1:10" ht="18.75">
      <c r="A7" s="11" t="s">
        <v>50</v>
      </c>
      <c r="B7" s="30">
        <v>5</v>
      </c>
      <c r="C7" s="30">
        <v>5</v>
      </c>
      <c r="D7" s="30">
        <v>5</v>
      </c>
      <c r="E7" s="30">
        <v>5</v>
      </c>
      <c r="F7" s="30">
        <v>4</v>
      </c>
      <c r="G7" s="124">
        <v>3</v>
      </c>
      <c r="H7" s="30">
        <v>3</v>
      </c>
      <c r="I7" s="30">
        <v>5</v>
      </c>
      <c r="J7" s="30">
        <v>2</v>
      </c>
    </row>
    <row r="8" spans="1:10" ht="30">
      <c r="A8" s="11" t="s">
        <v>51</v>
      </c>
      <c r="B8" s="32">
        <v>5</v>
      </c>
      <c r="C8" s="124">
        <v>5</v>
      </c>
      <c r="D8" s="32">
        <v>5</v>
      </c>
      <c r="E8" s="32">
        <v>3</v>
      </c>
      <c r="F8" s="32">
        <v>5</v>
      </c>
      <c r="G8" s="124">
        <v>5</v>
      </c>
      <c r="H8" s="32">
        <v>5</v>
      </c>
      <c r="I8" s="32">
        <v>3</v>
      </c>
      <c r="J8" s="124">
        <v>4</v>
      </c>
    </row>
    <row r="9" spans="1:10" ht="15.75">
      <c r="A9" s="11" t="s">
        <v>52</v>
      </c>
      <c r="B9" s="32">
        <v>5</v>
      </c>
      <c r="C9" s="32">
        <v>5</v>
      </c>
      <c r="D9" s="32">
        <v>5</v>
      </c>
      <c r="E9" s="32">
        <v>5</v>
      </c>
      <c r="F9" s="32">
        <v>4</v>
      </c>
      <c r="G9" s="124">
        <v>5</v>
      </c>
      <c r="H9" s="32">
        <v>5</v>
      </c>
      <c r="I9" s="32">
        <v>3</v>
      </c>
      <c r="J9" s="32">
        <v>2</v>
      </c>
    </row>
    <row r="10" spans="1:10" ht="30">
      <c r="A10" s="11" t="s">
        <v>53</v>
      </c>
      <c r="B10" s="32">
        <v>5</v>
      </c>
      <c r="C10" s="32">
        <v>5</v>
      </c>
      <c r="D10" s="32">
        <v>5</v>
      </c>
      <c r="E10" s="32">
        <v>4</v>
      </c>
      <c r="F10" s="32">
        <v>5</v>
      </c>
      <c r="G10" s="32">
        <v>4</v>
      </c>
      <c r="H10" s="32">
        <v>3</v>
      </c>
      <c r="I10" s="32">
        <v>5</v>
      </c>
      <c r="J10" s="32">
        <v>1</v>
      </c>
    </row>
    <row r="11" spans="1:10" ht="45">
      <c r="A11" s="12" t="s">
        <v>54</v>
      </c>
      <c r="B11" s="32">
        <v>4</v>
      </c>
      <c r="C11" s="32">
        <v>5</v>
      </c>
      <c r="D11" s="32">
        <v>4</v>
      </c>
      <c r="E11" s="32">
        <v>5</v>
      </c>
      <c r="F11" s="32">
        <v>4</v>
      </c>
      <c r="G11" s="124">
        <v>5</v>
      </c>
      <c r="H11" s="32">
        <v>5</v>
      </c>
      <c r="I11" s="32">
        <v>2</v>
      </c>
      <c r="J11" s="32">
        <v>3</v>
      </c>
    </row>
    <row r="12" spans="1:10" ht="16.5" thickBot="1">
      <c r="A12" s="122" t="s">
        <v>55</v>
      </c>
      <c r="B12" s="81">
        <v>5</v>
      </c>
      <c r="C12" s="81">
        <v>4</v>
      </c>
      <c r="D12" s="81">
        <v>3</v>
      </c>
      <c r="E12" s="81">
        <v>4</v>
      </c>
      <c r="F12" s="81">
        <v>3</v>
      </c>
      <c r="G12" s="125">
        <v>2</v>
      </c>
      <c r="H12" s="81">
        <v>3</v>
      </c>
      <c r="I12" s="81">
        <v>3</v>
      </c>
      <c r="J12" s="81">
        <v>1</v>
      </c>
    </row>
    <row r="13" spans="1:10">
      <c r="A13" s="126" t="s">
        <v>304</v>
      </c>
      <c r="B13" s="79">
        <f t="shared" ref="B13:J13" si="0">SUM(B7:B12)</f>
        <v>29</v>
      </c>
      <c r="C13" s="79">
        <f>SUM(C7:C12)</f>
        <v>29</v>
      </c>
      <c r="D13" s="79">
        <f>SUM(D7:D12)</f>
        <v>27</v>
      </c>
      <c r="E13" s="79">
        <f t="shared" si="0"/>
        <v>26</v>
      </c>
      <c r="F13" s="79">
        <f t="shared" si="0"/>
        <v>25</v>
      </c>
      <c r="G13" s="79">
        <f t="shared" si="0"/>
        <v>24</v>
      </c>
      <c r="H13" s="79">
        <f t="shared" si="0"/>
        <v>24</v>
      </c>
      <c r="I13" s="79">
        <f t="shared" si="0"/>
        <v>21</v>
      </c>
      <c r="J13" s="79">
        <f t="shared" si="0"/>
        <v>13</v>
      </c>
    </row>
    <row r="14" spans="1:10">
      <c r="A14" s="123" t="s">
        <v>250</v>
      </c>
      <c r="B14" s="81">
        <v>1</v>
      </c>
      <c r="C14" s="81">
        <v>2</v>
      </c>
      <c r="D14" s="81">
        <v>3</v>
      </c>
      <c r="E14" s="81">
        <v>4</v>
      </c>
      <c r="F14" s="81">
        <v>5</v>
      </c>
      <c r="G14" s="65">
        <v>6</v>
      </c>
      <c r="H14" s="81">
        <v>7</v>
      </c>
      <c r="I14" s="81">
        <v>8</v>
      </c>
      <c r="J14" s="81">
        <v>9</v>
      </c>
    </row>
  </sheetData>
  <mergeCells count="1">
    <mergeCell ref="A1: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DFE98C7071274EA709CFED0A4CB478" ma:contentTypeVersion="6" ma:contentTypeDescription="Create a new document." ma:contentTypeScope="" ma:versionID="7158459663e79b8cb81214032c1cca5f">
  <xsd:schema xmlns:xsd="http://www.w3.org/2001/XMLSchema" xmlns:xs="http://www.w3.org/2001/XMLSchema" xmlns:p="http://schemas.microsoft.com/office/2006/metadata/properties" xmlns:ns2="b0572314-4400-4c30-b6be-af21dc0ec631" targetNamespace="http://schemas.microsoft.com/office/2006/metadata/properties" ma:root="true" ma:fieldsID="082c0f711b387a5b6700f705db5f1b23" ns2:_="">
    <xsd:import namespace="b0572314-4400-4c30-b6be-af21dc0ec631"/>
    <xsd:element name="properties">
      <xsd:complexType>
        <xsd:sequence>
          <xsd:element name="documentManagement">
            <xsd:complexType>
              <xsd:all>
                <xsd:element ref="ns2:SharedWithUsers" minOccurs="0"/>
                <xsd:element ref="ns2:_dlc_DocId" minOccurs="0"/>
                <xsd:element ref="ns2:_dlc_DocIdUrl" minOccurs="0"/>
                <xsd:element ref="ns2:_dlc_DocIdPersistId"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572314-4400-4c30-b6be-af21dc0ec63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0572314-4400-4c30-b6be-af21dc0ec631">YSSN3WUNHHSM-535129369-11565</_dlc_DocId>
    <_dlc_DocIdUrl xmlns="b0572314-4400-4c30-b6be-af21dc0ec631">
      <Url>https://outside.vermont.gov/agency/ACCD/_layouts/15/DocIdRedir.aspx?ID=YSSN3WUNHHSM-535129369-11565</Url>
      <Description>YSSN3WUNHHSM-535129369-11565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BCD1F62-FB5F-4761-A5FD-D1418BCB961E}"/>
</file>

<file path=customXml/itemProps2.xml><?xml version="1.0" encoding="utf-8"?>
<ds:datastoreItem xmlns:ds="http://schemas.openxmlformats.org/officeDocument/2006/customXml" ds:itemID="{9A2B86C4-3E7A-4326-8B75-85F330324392}"/>
</file>

<file path=customXml/itemProps3.xml><?xml version="1.0" encoding="utf-8"?>
<ds:datastoreItem xmlns:ds="http://schemas.openxmlformats.org/officeDocument/2006/customXml" ds:itemID="{DA35C387-CDC1-445F-8C48-0EDAC70C9536}"/>
</file>

<file path=customXml/itemProps4.xml><?xml version="1.0" encoding="utf-8"?>
<ds:datastoreItem xmlns:ds="http://schemas.openxmlformats.org/officeDocument/2006/customXml" ds:itemID="{6BAF359D-8DA5-40C6-9427-F89EC2BAB8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 Kenney</dc:creator>
  <cp:keywords/>
  <dc:description/>
  <cp:lastModifiedBy/>
  <cp:revision/>
  <dcterms:created xsi:type="dcterms:W3CDTF">2025-01-07T19:26:15Z</dcterms:created>
  <dcterms:modified xsi:type="dcterms:W3CDTF">2026-01-20T15:51:13Z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0x010100CCDFE98C7071274EA709CFED0A4CB478</vt:lpwstr>
  </property>
  <property fmtid="{D5CDD505-2E9C-101B-9397-08002B2CF9AE}" pid="3" name="MediaServiceImageTags">
    <vt:lpwstr/>
  </property>
  <property fmtid="{D5CDD505-2E9C-101B-9397-08002B2CF9AE}" pid="4" name="_dlc_DocIdItemGuid">
    <vt:lpwstr>59c65de0-9816-4b10-9f89-c435925f5b47</vt:lpwstr>
  </property>
</Properties>
</file>