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addisonedc.sharepoint.com/sites/ACEDCDocuments/Shared Documents/RPP/2026/May Update/"/>
    </mc:Choice>
  </mc:AlternateContent>
  <xr:revisionPtr revIDLastSave="0" documentId="8_{C8C08875-D957-4EEC-9587-1ED410A869EF}" xr6:coauthVersionLast="47" xr6:coauthVersionMax="47" xr10:uidLastSave="{00000000-0000-0000-0000-000000000000}"/>
  <bookViews>
    <workbookView xWindow="-120" yWindow="-120" windowWidth="29040" windowHeight="15720" tabRatio="612" xr2:uid="{7D6FD8A6-DE1A-4D19-905A-647819BD1F3E}"/>
  </bookViews>
  <sheets>
    <sheet name="ACEDC" sheetId="1" r:id="rId1"/>
    <sheet name="BCRC" sheetId="2" r:id="rId2"/>
    <sheet name="BDCC" sheetId="3" r:id="rId3"/>
    <sheet name="CEDRR" sheetId="4" r:id="rId4"/>
    <sheet name="CVEDC" sheetId="5" r:id="rId5"/>
    <sheet name="FCIDC" sheetId="6" r:id="rId6"/>
    <sheet name="GBIC" sheetId="7" r:id="rId7"/>
    <sheet name="GMEDC" sheetId="8" r:id="rId8"/>
    <sheet name="LCIEDC" sheetId="10" r:id="rId9"/>
    <sheet name="LEDC" sheetId="11" r:id="rId10"/>
    <sheet name="NVDA-Caledonia" sheetId="13" r:id="rId11"/>
    <sheet name="NVDA-Orleans" sheetId="15" r:id="rId12"/>
    <sheet name="NVDA-Essex" sheetId="16" r:id="rId13"/>
    <sheet name="SRDC" sheetId="12" r:id="rId14"/>
    <sheet name="STATEWIDE" sheetId="14" r:id="rId15"/>
  </sheets>
  <externalReferences>
    <externalReference r:id="rId16"/>
  </externalReferences>
  <definedNames>
    <definedName name="_xlnm.Print_Area" localSheetId="0">ACEDC!#REF!</definedName>
    <definedName name="_xlnm.Print_Area" localSheetId="13">SRDC!#REF!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 l="1"/>
  <c r="K12" i="5" l="1"/>
  <c r="J12" i="5"/>
  <c r="I12" i="5"/>
  <c r="H12" i="5"/>
  <c r="G12" i="5"/>
  <c r="F12" i="5"/>
  <c r="E12" i="5"/>
  <c r="D12" i="5"/>
  <c r="C12" i="5"/>
  <c r="B12" i="5"/>
  <c r="K11" i="5"/>
  <c r="J11" i="5"/>
  <c r="I11" i="5"/>
  <c r="H11" i="5"/>
  <c r="G11" i="5"/>
  <c r="F11" i="5"/>
  <c r="E11" i="5"/>
  <c r="D11" i="5"/>
  <c r="C11" i="5"/>
  <c r="B11" i="5"/>
  <c r="K10" i="5"/>
  <c r="J10" i="5"/>
  <c r="I10" i="5"/>
  <c r="H10" i="5"/>
  <c r="G10" i="5"/>
  <c r="F10" i="5"/>
  <c r="E10" i="5"/>
  <c r="D10" i="5"/>
  <c r="C10" i="5"/>
  <c r="B10" i="5"/>
  <c r="K9" i="5"/>
  <c r="J9" i="5"/>
  <c r="I9" i="5"/>
  <c r="H9" i="5"/>
  <c r="G9" i="5"/>
  <c r="F9" i="5"/>
  <c r="E9" i="5"/>
  <c r="D9" i="5"/>
  <c r="C9" i="5"/>
  <c r="B9" i="5"/>
  <c r="K8" i="5"/>
  <c r="J8" i="5"/>
  <c r="I8" i="5"/>
  <c r="H8" i="5"/>
  <c r="G8" i="5"/>
  <c r="F8" i="5"/>
  <c r="E8" i="5"/>
  <c r="D8" i="5"/>
  <c r="C8" i="5"/>
  <c r="B8" i="5"/>
  <c r="B13" i="5" s="1"/>
  <c r="K7" i="5"/>
  <c r="K13" i="5" s="1"/>
  <c r="J7" i="5"/>
  <c r="J13" i="5" s="1"/>
  <c r="I7" i="5"/>
  <c r="I13" i="5" s="1"/>
  <c r="H7" i="5"/>
  <c r="H13" i="5" s="1"/>
  <c r="G7" i="5"/>
  <c r="G13" i="5" s="1"/>
  <c r="F7" i="5"/>
  <c r="F13" i="5" s="1"/>
  <c r="E7" i="5"/>
  <c r="E13" i="5" s="1"/>
  <c r="D7" i="5"/>
  <c r="D13" i="5" s="1"/>
  <c r="C7" i="5"/>
  <c r="C13" i="5" s="1"/>
  <c r="B7" i="5"/>
  <c r="K13" i="8"/>
  <c r="J13" i="8"/>
  <c r="I13" i="8"/>
  <c r="H13" i="8"/>
  <c r="G13" i="8"/>
  <c r="F13" i="8"/>
  <c r="E13" i="8"/>
  <c r="D13" i="8"/>
  <c r="C13" i="8"/>
  <c r="B13" i="8"/>
  <c r="K13" i="7"/>
  <c r="J13" i="7"/>
  <c r="I13" i="7"/>
  <c r="H13" i="7"/>
  <c r="G13" i="7"/>
  <c r="F13" i="7"/>
  <c r="E13" i="7"/>
  <c r="D13" i="7"/>
  <c r="C13" i="7"/>
  <c r="B13" i="7"/>
  <c r="C13" i="14"/>
  <c r="K13" i="16"/>
  <c r="J13" i="16"/>
  <c r="I13" i="16"/>
  <c r="H13" i="16"/>
  <c r="G13" i="16"/>
  <c r="F13" i="16"/>
  <c r="E13" i="16"/>
  <c r="D13" i="16"/>
  <c r="C13" i="16"/>
  <c r="B13" i="16"/>
  <c r="K13" i="15"/>
  <c r="J13" i="15"/>
  <c r="I13" i="15"/>
  <c r="H13" i="15"/>
  <c r="G13" i="15"/>
  <c r="F13" i="15"/>
  <c r="E13" i="15"/>
  <c r="D13" i="15"/>
  <c r="C13" i="15"/>
  <c r="B13" i="15"/>
  <c r="K13" i="13"/>
  <c r="J13" i="13"/>
  <c r="I13" i="13"/>
  <c r="H13" i="13"/>
  <c r="G13" i="13"/>
  <c r="F13" i="13"/>
  <c r="E13" i="13"/>
  <c r="D13" i="13"/>
  <c r="C13" i="13"/>
  <c r="B13" i="13"/>
  <c r="L16" i="11" l="1"/>
  <c r="K16" i="11"/>
  <c r="J16" i="11"/>
  <c r="I16" i="11"/>
  <c r="H16" i="11"/>
  <c r="G16" i="11"/>
  <c r="F16" i="11"/>
  <c r="E16" i="11"/>
  <c r="D16" i="11"/>
  <c r="C16" i="11"/>
  <c r="K13" i="10"/>
  <c r="J13" i="10"/>
  <c r="I13" i="10"/>
  <c r="H13" i="10"/>
  <c r="G13" i="10"/>
  <c r="F13" i="10"/>
  <c r="E13" i="10"/>
  <c r="D13" i="10"/>
  <c r="C13" i="10"/>
  <c r="B13" i="10"/>
  <c r="I15" i="6"/>
  <c r="H15" i="6"/>
  <c r="F15" i="6"/>
  <c r="D15" i="6"/>
  <c r="C15" i="6"/>
  <c r="B15" i="6"/>
  <c r="L13" i="4"/>
  <c r="K13" i="4"/>
  <c r="J13" i="4"/>
  <c r="I13" i="4"/>
  <c r="H13" i="4"/>
  <c r="G13" i="4"/>
  <c r="F13" i="4"/>
  <c r="E13" i="4"/>
  <c r="D13" i="4"/>
  <c r="C13" i="4"/>
  <c r="L13" i="2"/>
  <c r="K13" i="2"/>
  <c r="J13" i="2"/>
  <c r="I13" i="2"/>
  <c r="H13" i="2"/>
  <c r="G13" i="2"/>
  <c r="F13" i="2"/>
  <c r="E13" i="2"/>
  <c r="D13" i="2"/>
  <c r="C13" i="2"/>
  <c r="E13" i="14"/>
  <c r="L13" i="12"/>
  <c r="K13" i="12"/>
  <c r="J13" i="12"/>
  <c r="I13" i="12"/>
  <c r="H13" i="12"/>
  <c r="G13" i="12"/>
  <c r="F13" i="12"/>
  <c r="E13" i="12"/>
  <c r="D13" i="12"/>
  <c r="C13" i="12"/>
  <c r="D13" i="14"/>
  <c r="B13" i="14"/>
</calcChain>
</file>

<file path=xl/sharedStrings.xml><?xml version="1.0" encoding="utf-8"?>
<sst xmlns="http://schemas.openxmlformats.org/spreadsheetml/2006/main" count="913" uniqueCount="648">
  <si>
    <t>Addison County (ACEDC) - 2026 RPP List</t>
  </si>
  <si>
    <t>Project name:</t>
  </si>
  <si>
    <t>Vergennes North</t>
  </si>
  <si>
    <t>Addison County CUD Universal Broadband</t>
  </si>
  <si>
    <t>Town of Bristol Water Project</t>
  </si>
  <si>
    <t>Industrial Park Water Redundancy Improvements</t>
  </si>
  <si>
    <t>Middlebury Wastewater Treatment Facility Upgrade</t>
  </si>
  <si>
    <t>Middlebury Well Source Redundancy Project</t>
  </si>
  <si>
    <t>Porter Emergency Department</t>
  </si>
  <si>
    <t>New Haven Depot</t>
  </si>
  <si>
    <t>ACSWMD Regional Hazardous Waste Facility</t>
  </si>
  <si>
    <t>All Access Project at the Vergennes Opera House</t>
  </si>
  <si>
    <t xml:space="preserve">Type of Project: </t>
  </si>
  <si>
    <t>Infrastructure: Water, wastewater, broadband, transportation, public facilitiy
General Development: Residential</t>
  </si>
  <si>
    <t>Infrastructure: Broadband</t>
  </si>
  <si>
    <t>Infrastructure: Water</t>
  </si>
  <si>
    <t>Other</t>
  </si>
  <si>
    <t>Infrastructure
General Development
Other: Healthcare Facility</t>
  </si>
  <si>
    <t>Other: Community Space</t>
  </si>
  <si>
    <t>Infrastructure: Public Facility</t>
  </si>
  <si>
    <t>Other: Accessibility</t>
  </si>
  <si>
    <t xml:space="preserve">Project Sponsor: </t>
  </si>
  <si>
    <t>Vergennes Housing Partners, LLC
25 Armory Lane
Vergennes, VT 05491
72 Munsill Ave, Bristol, VT 05443 
(802)453-5920
kevin@bristolworks.org</t>
  </si>
  <si>
    <t xml:space="preserve">Addison County Communications Union District dba Maple Broadband
PO Box 530 Middlebury VT 05753                               
802-377-3713; info@maplebroadband.net
https://www.maplebroadband.net/                     </t>
  </si>
  <si>
    <t xml:space="preserve">Town of Bristol
PO Box 249
Bristol, VT 05443
(802)453-2410; townadmin@bristolvt.org
</t>
  </si>
  <si>
    <t xml:space="preserve">Town of Middlebury
77 Main Street
Middlebury, Vermont 05753
802-388-8100; townmanager@townofmiddlebury.org
</t>
  </si>
  <si>
    <t>Morgan Morris, Grants Program Manager
UVM Health Network - Porter Medical Center
115 Porter Drive
Middlebury, VT 05753
mmorris3@ech.org
802-388-4701</t>
  </si>
  <si>
    <t>Kim Callahan, Chair
New Haven Community Trust
226 Meadow Lane, New Haven, VT 05472
kimcallahan99@gmail.com
802-989-0830</t>
  </si>
  <si>
    <t>ACSWMD Regional Hazardous Waste Facility
1223 Route 7 South
Middlebury, VT 05753
acswmd@ascwmd.org
(802)388-2333</t>
  </si>
  <si>
    <t>Friends of the Vergennes Opera House (FVOH)
PO Box 88
Vergennes, VT 05491
802-877-6737; info@vergennesoperahouse.org
https://www.vergennesoperahouse.org/</t>
  </si>
  <si>
    <t>Project Principals:</t>
  </si>
  <si>
    <t xml:space="preserve">Peter Kahn, Managing Partner
Vergennes Housing Partners LLC
250 Palmer Lane, Charlotte, VT 05445
(802)734-8124
peterskahn@live.com
Christopher Lapierre, Partner
Vergennes Housing Partners, LLC
PO Box 247 Vergennes, VT 05491
(802)343-6415
topper_6@hotmail.com
</t>
  </si>
  <si>
    <t xml:space="preserve">Ellie de Villiers, Executive Director
Maple Broadband
PO Box 530
Middlebury, VT 05753
(802) 377-3721
ellie@maplebroadband.net
</t>
  </si>
  <si>
    <t>Greg Faust, Town Administrator
Town of Bristol
PO Box 249
Bristol, VT 05443
(802)453-2410 ext. 1
townadmin@bristolvt.org</t>
  </si>
  <si>
    <t>Emmalee Cherington, Director of Engineering
Town of Middlebury
77 Main Street
Middlebury, Vermont 05753
(802) 388-4045
echerington@townofmiddlebury.org</t>
  </si>
  <si>
    <t>Scott Comeau, VP and CFO
UVM Health Network - Porter Medical Center
115 Porter Drive
Middlebury, VT 05753
scomeau@portermedical.org
802-388-4701</t>
  </si>
  <si>
    <t>New Haven Community Trust
78 North Street
New Hvaen, VT 05472
newhavenctvt@gmail.com
802-989-0830</t>
  </si>
  <si>
    <t>Ben Eglash
Program Manager
1223 Route 7 South
Middlebury, VT 05753
ben@acswmd.org
(802)388-2333</t>
  </si>
  <si>
    <t xml:space="preserve">Susan Schaefer, Board of Directors/Treasurer
Friend of Vergennes Opera House
PO Box 88
Vergennes, VT 05491 
973-727-9482
sus.schaefer@me.com
Gerianne Smart, Board of Directors/President
Friends of Vergennes Opera House
PO Box 88
Vergennes, VT 05491
802-777-7610
getsmartvt@gmail.com
</t>
  </si>
  <si>
    <t>Project Description:</t>
  </si>
  <si>
    <t xml:space="preserve">Vergennes North will be a new 74-unit housing development specifically targeting residents of middle income.  </t>
  </si>
  <si>
    <t>Maple Broadband is working to ensure that every on-grid address within the communications union district has access to high-speed broadband.</t>
  </si>
  <si>
    <t>Bristol will replace its entire municipal water system, including mains, service lines, and supporting 
infrastructure, to eliminate system failures and secure long-term reliability.</t>
  </si>
  <si>
    <t xml:space="preserve">The goal of this project is to make improvements to the water distribution network on Exchange Street to increase reliability and provide redundancy for maintenance. </t>
  </si>
  <si>
    <t>This project upgrades the Middlebury Wastewater Treatment Facility and Main Pump Station to modernize obsolete infrastructure, reduce environmental impacts, and increase energy efficiency.</t>
  </si>
  <si>
    <t>The goal of this project is to develop a new municipal supply to support the growing demands of the Town. The project will site the additional source, complete the engineering and construct the additional source.</t>
  </si>
  <si>
    <t>Porter Medical Center will construct a new Emergency Department wing with 19 care spaces including critical care, flexible low‑acuity and dedicated behavioral health rooms and create a new main hospital entrance with improved access, safety, and wayfinding. The ~$60M project expands surge capacity, improves privacy and workflow, and upgrades infrastructure for resilience, energy efficiency, and telehealth‑enabled care for rural communities.</t>
  </si>
  <si>
    <t>The New Haven Community Trust is working to complete renovation of the historic train depot that anchors the north end of the New Haven Village Center.  The building is being restored to provide a multi-use space for the community and its civic and volunteer organizations within the town and as a gathering space for its residents.</t>
  </si>
  <si>
    <t>The current Addison County Solid Waste Management District (the District) business and household hazardous waste (HHW) collection facility (HazWaste Center) was constructed in 2005 to provide secure collection and disposal of hazardous waste to all residents and small businesses within the District’s 21 member towns. The District's planned new facility would replace aging infrastructure, improve worker safety and environmental security, and accommodate increasing participation and waste volumes.</t>
  </si>
  <si>
    <t>ADA accessibility improvements to the Vergennes Opera House/City Hall.</t>
  </si>
  <si>
    <t xml:space="preserve">PROJECT PURPOSE AND BENEFITS: </t>
  </si>
  <si>
    <t xml:space="preserve">PROJECT TIMELINE, MILESTONES, AND STATUS: </t>
  </si>
  <si>
    <t xml:space="preserve">PROJECT PRINCIPAL EXPERIENCE: </t>
  </si>
  <si>
    <t xml:space="preserve">PROJECT SUPPORT AND REGIONAL NEED:  </t>
  </si>
  <si>
    <t xml:space="preserve">PROJECT COST, IDENTIFIED AND COMMITED FUNDS/FINANCING, AND FUNDING GAP: </t>
  </si>
  <si>
    <t xml:space="preserve">JOB CREATION: </t>
  </si>
  <si>
    <t>Score</t>
  </si>
  <si>
    <t>Priority Ranking</t>
  </si>
  <si>
    <t>Vermont Regional Priority Projects Scoring Matrix - Bennington County (BCRC)</t>
  </si>
  <si>
    <t xml:space="preserve">Title of Project: </t>
  </si>
  <si>
    <t>The Orchards, A New Luxury Resort and Spa</t>
  </si>
  <si>
    <t>SVMC Hoyt-Hunter Center for Oncology Care</t>
  </si>
  <si>
    <t>Monument Place</t>
  </si>
  <si>
    <t>Benn High Redevelopment</t>
  </si>
  <si>
    <t>Raptor Lane Housing Development</t>
  </si>
  <si>
    <t>Putnam Block Phase II</t>
  </si>
  <si>
    <t>SVAC Expansion</t>
  </si>
  <si>
    <t>Arlington Common Fitness Center</t>
  </si>
  <si>
    <t>Pownal Valley Fire Department Center Station Building Project</t>
  </si>
  <si>
    <t>Wilson House Accessibility Completion Project</t>
  </si>
  <si>
    <t>Site/Facility Development for Specific Business</t>
  </si>
  <si>
    <t>General Development: Mixed</t>
  </si>
  <si>
    <t>General Development: Housing</t>
  </si>
  <si>
    <t>Michael Cohen, michael@awre.net</t>
  </si>
  <si>
    <t>James Trimarchi, SVHC, Bennington james.trimarchi@svhealthcare.org</t>
  </si>
  <si>
    <t>Michael Drake, Monument Place LLC, Montpelier VT  md@monumentplacevt.com</t>
  </si>
  <si>
    <t>Zak Hale, Hale Resources, Bennington VT zak@haleresources.com</t>
  </si>
  <si>
    <t>Rob Gaiotti, townmanager@gmail.com</t>
  </si>
  <si>
    <t>Megan Suhadolc, M&amp;S Development, Brattleboro msuhadolc@msdevelopmentllc.com</t>
  </si>
  <si>
    <t>Giovanna Urist, gurist@gmail.com</t>
  </si>
  <si>
    <t>Bebe Bullock, bbullock@berkshireschool.org</t>
  </si>
  <si>
    <t>Tara Parks, Town of Pownal, executive.assistant@townofpownal.org</t>
  </si>
  <si>
    <t>Mike Hemmer
fmhemmer@gmail.com</t>
  </si>
  <si>
    <t>Alfred Weissman Real Estate LLC, 440 Mamaroneck Ave ~ Suite 514
Harrison, NY 10528</t>
  </si>
  <si>
    <t>Southwestern Vermont Health Care, 100 Hospital Dr, Bennington VT 05201</t>
  </si>
  <si>
    <t>Michael Drake, 147 Main Street, Montpelier, VT 05602</t>
  </si>
  <si>
    <t>Hale Resources, LLC, 650 Main Street, Bennington, Vermont 05201</t>
  </si>
  <si>
    <t>Rob Gaiotti, Town of Dorset, 200 Raptor Lane, Dorset, Vermont 05251</t>
  </si>
  <si>
    <t>Skye Morse, Putnam Community Health LLC, 95 Main Street, PO Box 1586, Brattleboro, Vermont 05302</t>
  </si>
  <si>
    <t>Amelia Wiggins, Southern Vermont Arts Center, 860 SVAC Drive / West Road, Manchester, Vermont 05254</t>
  </si>
  <si>
    <t>Bill Bullock, Arlington Arts and Enrichment Program, 3938 Route 7A, PO Box 965, Arlington, VT 05250.</t>
  </si>
  <si>
    <t>Town of Pownal on behalf of PVFD, 511 Center Street, Pownal, Vermont 05261</t>
  </si>
  <si>
    <t>Kim Norman, The Wilson House of East Dorset, 378 Village Street, P.O. Box 46, East Dorset, Vermont 05253</t>
  </si>
  <si>
    <t>Built in 1911 as the summer estate of Edward Everett, this magnificent hillside property encompasses over 371 acres with views of the Vermont countryside. Existing improvements include over 145,000 square feet of well maintained structures. The centerpiece is the 30,000 square foot Everett Mansion. This building will be restored to a reception lounge, wine cellar, a fine dining restaurant, spa and guestrooms. A 17,000 square foot event and activity space will be created from the former gymnasium. The hotel will offer indoor and outdoor recreation options in all seasons, a sporting club and a K9 Spa.</t>
  </si>
  <si>
    <t>Southwestern Vermont Medical Center (SVMC) will construct a new 17,900 sf cancer treatment center connected to the former facility on the main SVMC Bennington Campus. The current space, at 1,200 sf is undersized and insufficient to meet patient needs. The new facility is designed to improve patient and staff flow and will be connected to the existing linear accelerator with appropriate upgrades to the radiation oncology support spaces. The project will add twelve exam rooms and 16 multi-use infusion treatment spaces.</t>
  </si>
  <si>
    <t>A residential / commercial redevelopment of the former Energizer plant in downtown Bennington VT at Gage / Scott Streets, totaling 300k sq. ft. Featuring 140 residential units, extended stay housing for working professionals, commercial spaces, event spaces, and self-storage.</t>
  </si>
  <si>
    <t>A public-private initiative with an ambitious vision to transform the historic Bennington High School – a 100,000 sf structure listed on the National Register of Historic Places – into a blend of perpetually affordable housing, workforce housing, commercial space, and a community center.</t>
  </si>
  <si>
    <t>The project continues the development of approximately 275 acres into a municipal and housing development. The Town of Dorset continues to seek a partnership with a real estate developer to add more than 100 homes at a variety of price points to the community.</t>
  </si>
  <si>
    <t>The project proposes to transform the once blighted Putnam Block into a vibrant, mixed-use downtown space with a health care facility and approximately 63 new housing units. Healthcare services through will be provided to a community with a deficiency in primary care medical services via a family medicine residency program offered by Southwestern Vermont Medical Center (SVMC) and Dartmouth Health (DH). Public infrastructure will be improved with the construction of parking, sidewalks, a bus shelter, and critical stormwater mitigation systems.</t>
  </si>
  <si>
    <t>The Southern Vermont Arts Center is building an addition onto its historic Yester House, which will be a premier destination to see world-class art in VT. The new building will showcase For the Love of Vermont–the Lyman Orton Collection, an amazing collection of Vermont art being gifted to SVAC. It will also feature a dynamic series of traveling exhibitions in a museum-quality gallery built to receive national art loans. The addition will help SVAC build new audiences and grow the local economy by attracting new tourism to Manchester as an artistic center.</t>
  </si>
  <si>
    <t>The Arlington Common project is a strategic effort to transform a historic campus into a multiuse community and economic engine in the Southern Vermont Economic Development Zone. The project will replace the inefficient furnace with energy-efficient split-pump systems to provide the year-round climate control that has been lacking. Simultaneously the team will replace the aging standing seam roof and insulate the ceiling to insure structural integrity and energy efficiency. Finally, the project will install modern theater seating to enhance accessibility and patron experience.</t>
  </si>
  <si>
    <t>The Pownal Valley Fire Department Center Station Building Project will replace the current fire station building located in the village center, which has fallen into disrepair. Based on its age and its incompatibilities with the proposed OSHA changes related to square footage for training facilities, control zones, decontamination areas and storage requirements the replacement of this facility is crucial.</t>
  </si>
  <si>
    <t>This project will complete wheelchair access to dining areas, historic artifact displays, the side porch, and the parlor that was the birthplace of William Griffith Wilson (Bill W), the author of the 12 Steps of Alcoholics Anonymous. Prior work completed in 2023 included the construction of accessible bathrooms, a wheelchair lift, ramps, and expanded doorways.</t>
  </si>
  <si>
    <t>Windham County (BDCC) Priority Project List - 2026</t>
  </si>
  <si>
    <t>Project Name:</t>
  </si>
  <si>
    <t>Rockingham Industrial Park Stormwater Planning, Design, and Implementation</t>
  </si>
  <si>
    <t>Bellows Falls Intermodal Transportation Center (BFITC) formerly BF Historic Train Station Purchase and Renovation</t>
  </si>
  <si>
    <t>South Londonderry Village Wastewater System - Phase II</t>
  </si>
  <si>
    <t>Green Island Project - Great Falls Food Hub</t>
  </si>
  <si>
    <t>Vernon Homes Greenhouse Project</t>
  </si>
  <si>
    <t>WheelPad L3C</t>
  </si>
  <si>
    <t>Brattleboro Technology and Industrial Park</t>
  </si>
  <si>
    <t>Renovation Project for the Old School Community Center</t>
  </si>
  <si>
    <t>Renew Putney Town Hall</t>
  </si>
  <si>
    <t>Improving Food Access Infrastructure: Renovation of the Vermont Foodbank’s Brattleboro Distribution Center</t>
  </si>
  <si>
    <t>Stormwater Infrastructure mitigation measures</t>
  </si>
  <si>
    <t>Transportation</t>
  </si>
  <si>
    <t>Water/Wastewater</t>
  </si>
  <si>
    <t>Industrial</t>
  </si>
  <si>
    <t>Public Facility</t>
  </si>
  <si>
    <t xml:space="preserve">Site Facility Renovation for Specific Business </t>
  </si>
  <si>
    <t>Betsy</t>
  </si>
  <si>
    <t>Gary</t>
  </si>
  <si>
    <t>Aileen</t>
  </si>
  <si>
    <t>Corby</t>
  </si>
  <si>
    <t>Julie</t>
  </si>
  <si>
    <t>Adam</t>
  </si>
  <si>
    <t>Meg</t>
  </si>
  <si>
    <t>Karen</t>
  </si>
  <si>
    <t>Eileen Hyde</t>
  </si>
  <si>
    <t>developmentassist@rockbf.org</t>
  </si>
  <si>
    <t>development@rockbf.org</t>
  </si>
  <si>
    <t>townadmin@londonderryvt.org</t>
  </si>
  <si>
    <t>cmousseau@vernonhomes.org</t>
  </si>
  <si>
    <t>Julie@wheelpad.com</t>
  </si>
  <si>
    <t>agrinold@brattleborodevelopment.com</t>
  </si>
  <si>
    <t>megstreeter.realestate@gmail.com</t>
  </si>
  <si>
    <t>Manager@putneyvt.gov</t>
  </si>
  <si>
    <t>ehyde@vtfoodbank.org</t>
  </si>
  <si>
    <t>The 90% design for Imtec Lane Gully Stabilization and Stormwater improvement project mitigates the severe erosion that threatens Rockingham’s largest employers, Sonnax and Chroma. Through collaboration with business owners, the Town and regional development corps, this critical project will save 400 FTE jobs in the Rockingham Industrial Park. The Town continues to pursue funding for infiltration, bioretention, and stormwater management for Spencer, Industrial Drives, and associated Industrial parcels. These infrastructure improvements support existing business and regional economic development. (Town Plan 2024 P. 48, 2024 CEDS RPP). More than $2 million in public and private investment has been made on Chroma and Whitney Blake stormwater mitigation measures since 2021.</t>
  </si>
  <si>
    <t>1923 Bellows Falls Union Station, a contributing structure on the national register, and active intercity bus and rail station. The Town purchased the station, closing on March 25, 2025.  The dilapidating will be remediated of hazardous materials, lead and asbestos, &amp; vapor intrusion and repair the brick facade, doors and windows.  Next phase will renovate all the mechanical, HVAC, plumbing, electrical systems, with infrastructure and fit-up for a full service restaurant.  VTrans and Amtrak are improving/restoring the intercity passenger rail platform.  We will lease space to passenger travel-related businesses like localvore teaching restaurant.</t>
  </si>
  <si>
    <t>The Town of Londonderry is receiving connection applications and plans to go out to bid in the fall of 2025 for Phase I of its Village Wastewater project, which will provide for up to 6480 gallons/day of capacity for the North and South Villages.  Phase I  has been funded by several different sources including ARPA funding totalling $8,193,800, CWSRF loan funds totalling $250,000, and a community bond commitment of $515,700.  Phase I of this project will also contain pre-treatment, in preparation for Phase II, which, if funded, allow for an increase of capacity of 9,700 gpd for addition South Londonderry Village connections.  Currently there is approximately a 1 million dollar gap in funding to complete Phase II.  The Town is actively seeking funding for Phase II.</t>
  </si>
  <si>
    <t>Shared Commercial Kitchen funded by VEDA Industrial Park program, must be food production not restaurant or retail, leased to 3 anchor tenants a co-packer, a prepared foods wholesaler supplies a food shack and the local cafe's with hot food/meals, as well as catering, and startup 7 Balls Brewing LLC. The project has moved from maintenance mode to expansion mode planning for new local food ecosystem production facilities with creation of a farmer/grower/producer organization and retail food store at the Robertson Paper Mill Site. Project combined with 0 Bridge St Mixed-use Residential in a New Market Tax Credit Project owned by DEW.</t>
  </si>
  <si>
    <t>The project is a replacement building for the current outdated and, quite frankly, non-viable nursing home model that is Vernon Green.  It will be a new model of nursing home known as a Greenhouse model.  It will be the first in the state of Vermont.</t>
  </si>
  <si>
    <t>WheelPad L3C manufactures universally designed home attachments, and accessible tiny homes in the most sustainable way possible. www.WheelPad.com  The overall project is to evolve WheelPad into a stable, sustainable, business.
WheelPad is in the middle of upgrading a dilapidated site: 211 Route 9 West, Wilmington, VT  05363. The project for Q4 2024 - Q1 2025 is to complete renovations of our manufacturing facility (PETE) enabling three teams of local workers to construct our home models to bring our construction in-house, rather than subbing out to contractors in other states. In 2025 we will begin the significant renovation of an abandoned building to turn it into office and training program space with site-readiness for worker housing.</t>
  </si>
  <si>
    <t>Site acquisition, design, permitting and site development and renovations to develop a new industrial park able to accommodate up to 235,000 sf of industrial space.</t>
  </si>
  <si>
    <t>Childcare expansion and general renovations (including siding, window replacement, ADA entry ramps, bathrooms, painting, flooring, meeting room spaces, roof repair, music space, parking lot paving, etc.) at the Old School Community Center are critical to sustaining &amp; expanding essential services that benefit residents of all ages across Deerfield Valley and other Southern Vermont towns. The center in Wilmington is a vital hub with childcare services, small businesses, non-profits,  community events, senior programming, recreational activities, artist lofts, teen programs, and youth sports. By maintaining and improving the facility, we ensure that these crucial services and opportunities for engagement continue to thrive, fostering community well-being and economic growth in the region.</t>
  </si>
  <si>
    <t>The Town of Putney and the Putney Historical Society are partnering to restore and renovate the 1871 Historic Town Hall—an Italianate landmark listed on the National Register and a key feature of the Putney Village Historic District—into a functional, accessible, energy-efficient, and climate-resilient municipal and community center. The first floor houses Town offices, while the second-floor auditorium has been vacant for decades due to lack of heat, plumbing, and ADA access. A 25-year lease now designates it as the future home of the Historical Society and a shared event space. The project builds on previous restoration work and is advancing through updated feasibility, schematic design, and phasing.</t>
  </si>
  <si>
    <t>Vermont Foodbank (VF), the state’s largest hunger relief organization, distributes over 14 million pounds of food each year through three distribution centers in Barre, Rutland, and Brattleboro. The Brattleboro distribution center is a key hub for approximately 100 agencies and sites across Bennington, Windham, and Windsor counties. Federal policy changes are increasing food insecurity, while climate-related disasters like flooding and drought are heightening the need for regional readiness. Aging cooler and freezer systems in Brattleboro threaten operations but are essential for distributing healthy food.  The Brattleboro renovation is a strategic investment in VF’s ability to serve neighbors with dignity, safety, and consistency in an increasingly challenging environment.</t>
  </si>
  <si>
    <t>PROJECT PRINCIPAL EXPERIENCE:</t>
  </si>
  <si>
    <t>PROJECT SUPPORT AND REGIONAL NEED:  
Alignment with CEDS Objectives</t>
  </si>
  <si>
    <t>Rutland County (CEDRR) Regional Priority Project List - 2026</t>
  </si>
  <si>
    <t xml:space="preserve">Vermont Farmers Food Center </t>
  </si>
  <si>
    <t>Rutland City Creek Project</t>
  </si>
  <si>
    <t>Poultney Rec Hub</t>
  </si>
  <si>
    <t>Hampton Housing</t>
  </si>
  <si>
    <t>Community Health Brandon</t>
  </si>
  <si>
    <t>Rutland City: Center &amp; Wales Redevelopment</t>
  </si>
  <si>
    <t xml:space="preserve">Pittsford Village Farm </t>
  </si>
  <si>
    <t xml:space="preserve">Killington Gateway Hotel Project </t>
  </si>
  <si>
    <t>Rutland Airport Business Park Phase II Expansion</t>
  </si>
  <si>
    <t>Benson Village Store</t>
  </si>
  <si>
    <t xml:space="preserve">Infrastructure (Public Facility), Workforce Development, Business Development, Economic Engine </t>
  </si>
  <si>
    <t>Infrastructure (Transportation), Public Recreation</t>
  </si>
  <si>
    <t>Infrastructure (Public Facility), Workforce Development, Business Development</t>
  </si>
  <si>
    <t xml:space="preserve">General Development-Residential </t>
  </si>
  <si>
    <t>Infrastructure (Public Facility), Other (Health Care Access)</t>
  </si>
  <si>
    <t>Infrastructure (Water, Wastewater, Transportation), General Development (Mixed)</t>
  </si>
  <si>
    <t>Infrastructure-Public Facility and General Development-Mixed</t>
  </si>
  <si>
    <t xml:space="preserve">Gerneral Development- Commercial </t>
  </si>
  <si>
    <t>Infratructure (Water)</t>
  </si>
  <si>
    <t>Infrastructure (Public Facility), General Development (Mixed), Site Development for Specific Business</t>
  </si>
  <si>
    <t>Vermont Farmers Market Education Center DBA Vermont Farmers Food Center PO Box 833 Rutland, VT 05701 hlynch@vermontfarmersfoodcenter.org (802)353-6998</t>
  </si>
  <si>
    <t xml:space="preserve">City of Rutland                       1 Strongs Ave Rutland, VT    sean@rutlandvtbusiness.com (802)773-1800 </t>
  </si>
  <si>
    <t>Town of Poultney
9 Main Street
Poultney, VT 05764
manager@poultneyvt.gov
802-287-9751</t>
  </si>
  <si>
    <t>Town of Fair Haven 5 North Park Place Fair Haven, VT 05743 manager@fairhavenvt.gov (802) 265-3010</t>
  </si>
  <si>
    <t>Community Health Centers of the Rutland Region
71 Allen Street
Rutland, VT 05701
chogan@chcrr.org
603-504-2593</t>
  </si>
  <si>
    <t xml:space="preserve">
Rutland City
P.O. Box 969
Rutland, VT 05701
(802) 773-1800
sean@rutlandvtbusiness.com
</t>
  </si>
  <si>
    <t>Pittsford Village Farm 42 Elm Street Florence, VT 05744 samstone@pittsfordvillagefarm.org (802) 318-6853</t>
  </si>
  <si>
    <t>Kalbro LLC 8 Grandview Terrace Rutland, VT 05701 jkalish@kalishcompanies.com (802) 775-2275</t>
  </si>
  <si>
    <t xml:space="preserve">Airport Business Industrial Park
Attn:  David Loseby, President
364 Innovation Drive
Clarendon, VT  05759
802-773-8930
dloseby@tuttlepublishing.com </t>
  </si>
  <si>
    <t>Benson Village Trust Inc.
c/o Jean McKeever, President
438 Stony Point Road, Benson, VT 05743
jmckeever2@icloud.com
203-417-9716</t>
  </si>
  <si>
    <t>Heidi Lynch PO Box 833 Rutland, VT 05701 hlynch@vermontfarmersfoodcenter.org (802)353-6998</t>
  </si>
  <si>
    <t>Sean Adkins (Rultand Redevelopment Authority RRA) Executive Director 1 Strongs Ave Rutland VT 05701 sean@rutlandvtbusiness.com (802)774-8404</t>
  </si>
  <si>
    <t>Town of Poultney
c/o Paul Donaldson
9 Main Street
Poultney, VT 05764
manager@poultneyvt.gov
802-287-4297</t>
  </si>
  <si>
    <t xml:space="preserve">Joseph Gunter Town Manager 5 North Park Place Fair Haven, VT 05743 manager@fairhavenvt.gov </t>
  </si>
  <si>
    <t>Catherine Hogan
Community Health Centers of the Rutland Region
71 Allen Street
Rutland, VT 05701
chogan@chcrr.org
603-504-2593</t>
  </si>
  <si>
    <t xml:space="preserve">Sean Adkins (Rultand Redevelopment Authority RRA) Executive Director 1 Strongs Ave Rutland VT 05701 sean@rutlandvtbusiness.com (802)774-8404              
Ted Gillen, City Engineer
City of Rutland 
P.O. Box 969
Rutland, VT 05701
(802) 773-1800
Justin Belden
Belden Company 
15 Belden Road, Rutland, VT 05701
justin@beldencompany.com
(802) 773-9004 </t>
  </si>
  <si>
    <t xml:space="preserve">Samantha Stone Director 42 Elm Street Florence, VT 05744 samstone@pittsfordvillagefarm.org (802) 318-6853 AND Terry White Board Member same contact information </t>
  </si>
  <si>
    <t>Shasta Mattino
Chamber &amp; Economic Development of the Rutland Region
67 Merchants Row, STE 104
Rutland, VT 05701
shasta@rutlandeconomy.com
(802) 647-4005</t>
  </si>
  <si>
    <t>Linda Peltier
P.O. Box 222
Benson, VT 05731
lrp4002@gmail.com
802-558-0321
Elisabeth Kulas
Project Manager Consultant
125 Kathy Drive
Rutland, VT 05701
kulasconsulting@gmail.com
802-558-4826</t>
  </si>
  <si>
    <t xml:space="preserve">VFFC will have a single facility from which to efficiently operate its own programs and services including Farmacy, online food sales, and its teaching kitchen, as well as distribution logistics such as cross-docking, dry, cold and frozen storage, and last-mile deliveries to farm stands and general stores.  </t>
  </si>
  <si>
    <t xml:space="preserve">Segment 5 links the 2 bridges, providing the community a means to safely use active transportation in an area lacking such infrastructure.   </t>
  </si>
  <si>
    <t>The Town of Poultney seeks to prioritize and implement its 2021 EPA Recreation Economy for Rural Communities Action plan and its 2023 ‘Town to Trails Master Plan’ which identified creation of an Outdoor Recreation Hub as a key element of its implementation plan. The master plan identified several locations in the community as potential sites for this type of community facility.</t>
  </si>
  <si>
    <t>Fair Haven is undertaking a strategic housing initiative to develop a 24-acre municipally owned parcel by investing in core infrastructure that will prepare the land for residential construction. This investment strengthens the town’s infrastructure, expands housing opportunities, and supports long-term economic vitality.</t>
  </si>
  <si>
    <t>With this project Community Health Centers of the Rutland Region (CHCRR) will improve access to comprehensive care for residents in one of the most rural parts of the county with the expansion of Community Health (CH) Brandon. This project will expand existing primary care, behavioral health, care management and pharmacy services and add dental care, increasing the square footage of the current health center facility by 45%. CH Brandon serves the 4,129 residents of Brandon and the additional 4,980 residents in the surrounding communities of Pittsford, Goshen, Leicester, Whiting and Sudbury.</t>
  </si>
  <si>
    <t xml:space="preserve">The Rutland City Center &amp; Wales Redevelopment Project is focuses on the redevelopment of two primary arteries of historic Downtown Rutland.  It features both significant municipal upgrades and the redevelopment of a 50-year brownfield site with a new hotel, housing, and dining. </t>
  </si>
  <si>
    <t xml:space="preserve">Beginning the fall of 2026, the PVF project will serve our community and surrounding communities by providing in conjunction with Rutland County Parent Child Center an early childhood education center. </t>
  </si>
  <si>
    <t>Development of a 129-room, dual-brand Marriott International hotel (Residence Inn and Fairfield) located along the Route 4 corridor in Mendon, Vermont, serving the Killington resort market. The project will deliver modern, year-round lodging to support tourism, workforce housing and regional business activity in one of Vermont’s highest-demand travel destinations.</t>
  </si>
  <si>
    <t xml:space="preserve">This project seeks to expand the water and fire suppression systems of the Rutland Airport Business Park to allow for development of “Phase II” properties, which are currently not serviced by these systems.  </t>
  </si>
  <si>
    <t>For 150 years, the Benson Village Store served as the cornerstone for community and communication in Benson, literally in the heart of the village. It is where they could hang notices for town business, pick up small groceries, grab a quick sandwich, find that small hardware item, or a fishing line before heading out to the lake.  Benson Village Trust, Inc. intends to apply for funding (NBRC, CDS, VCDP) in early 2025, purchase the land and construct the new store once funds are secured. The store will open in 2026.</t>
  </si>
  <si>
    <t>SCORE:</t>
  </si>
  <si>
    <t>PRIORITY RANKING:</t>
  </si>
  <si>
    <t>CENTRAL VERMONT REGIONAL PRIORITY PROJECT LIST SPRING 2026 UPDATE</t>
  </si>
  <si>
    <t>1. Montpelier Country Club Road Housing</t>
  </si>
  <si>
    <t>2.  Waitsfield Community Wastewater Infrastructure Project</t>
  </si>
  <si>
    <t>3.  Plainfield Rises: East Village Expansion</t>
  </si>
  <si>
    <t>4.  Isabel Circle Extension</t>
  </si>
  <si>
    <t xml:space="preserve">5. Central VT Career Center School District </t>
  </si>
  <si>
    <t>6.  87 State Street Redevelopment Project</t>
  </si>
  <si>
    <t>7. Generations Vermont - Intergenerational Care Center</t>
  </si>
  <si>
    <t>8. Mad River Valley Active Transportation Corridor</t>
  </si>
  <si>
    <t xml:space="preserve">9. The Creative Campus at Goddard </t>
  </si>
  <si>
    <t>10.  Galaxy of Yes</t>
  </si>
  <si>
    <t>Infrastructure - water
Infrastructure - wastewater
Infrastructure - transportation
Infrastructure - public facility
General development - residential
General development - mixed</t>
  </si>
  <si>
    <t>Infrastructure - wastewater</t>
  </si>
  <si>
    <t>General development - residential</t>
  </si>
  <si>
    <t>Infrastructure - water
Infrastructure - wastewater
Infrastructure - broadband
Infrastructure - other
General development - residential</t>
  </si>
  <si>
    <t>Infrastructure - public facility
Workforce development</t>
  </si>
  <si>
    <t>General development - commercial
General development - residential
General development - mixed</t>
  </si>
  <si>
    <t>Site/facility development for a specific business</t>
  </si>
  <si>
    <t>Infrastructure - transportation
Infrastructure - other</t>
  </si>
  <si>
    <t>General development - mixed</t>
  </si>
  <si>
    <t>Infrastructure - water
Infrastructure - wastewater
Infrastructure - transportation
General development - commercial
General development - residential
General development - mixed
Workforce development</t>
  </si>
  <si>
    <t>Matt Jelacic
39 Main Street, Montpelier, Vermont 05602
(802) 223-9507 mjelacic@montpelier-vt.org</t>
  </si>
  <si>
    <t>York Haverkamp
4144 Main St, Waitsfield, Vermont 05673
(802) 496-2780  york.haverkamp@waitsfieldvt.gov</t>
  </si>
  <si>
    <t>Karen Hatcher
Plainfield Community Development Corporation, 1273 Fowler Road, Plainfield, Vermont 05667
(908) 797-4649  kmelito@gmail.com</t>
  </si>
  <si>
    <t>Gabriel Aacred Development Holdings LLC
32 Foster Street, Montpelier, Vermont 05602
(802) 917-2526 Gabe@aacred.com</t>
  </si>
  <si>
    <t>Jody Emerson, CVCCSD
155 Ayers Street, Suite 2, Barre, Vermont 05641
(802) 476-6237 jemerson@cvtcc.org</t>
  </si>
  <si>
    <t>Jon Copans, 87 State St LDC
64 Main Street, 3rd floor, Montpelier, Vermont 05602
(802) 272-0162  jon@montpelierstrong.org</t>
  </si>
  <si>
    <t>Erin Clark
4145 County Rd., Montpelier, Vermont 05602
(802) 917-1619  erin@generationsvermont.org</t>
  </si>
  <si>
    <t>Misha Golfman
Mad River Path, 4061 Main Street PO Box 683, Waitsfield, Vermont 05673
(603) 903-5567  misha@madriverpath.org</t>
  </si>
  <si>
    <t>John Broderick
123 Pitkin Road, Plainfield, Vermont 05667
(917) 309-8610  john@broderickconsulting.net</t>
  </si>
  <si>
    <t>Jarrett Dury-Agri
PO Box 849, Waitsfield, Vermont 05673
(802) 496-2108  director@planetaryartinstitute.org</t>
  </si>
  <si>
    <t xml:space="preserve">Kelly Kury
39 Main Street, Montpelier, Vermont 05602
(802) 223-9502  kkury@montpelier-vt.org
</t>
  </si>
  <si>
    <t>Same</t>
  </si>
  <si>
    <t>David Epstein
C/O Truex Cullins, 209 Battery Street, Burlington, Vermont 05401
(802) 685-2775  depstein@truexcullins.com</t>
  </si>
  <si>
    <t>Town of Waitsfield (York Haverkamp, Town Administrator)
4144 Main Street, Waitsfield, Vermont 05673
(802) 496-2218  york.haverkamp@waitsfieldvt.gov</t>
  </si>
  <si>
    <t>Kris Gruen
123 Pitkin Road, Plainfield, Vermont 05667
(802) 272-5656 kgruen@thecreativecampus.org</t>
  </si>
  <si>
    <t>Neighborhood creation at Country Club Road, Montpelier</t>
  </si>
  <si>
    <t>Wastewater for the Town of Waitsfield</t>
  </si>
  <si>
    <t>Plainfield East Village Housing Project</t>
  </si>
  <si>
    <t>Isabel Circle Extension provides all municipal infrastructure required to support a 75 unit mixed
income neighborhood on a 72 acre parcel in Montpelier</t>
  </si>
  <si>
    <t>Increased access to CTE in Central VT</t>
  </si>
  <si>
    <t>Resilient redevelopment of 87 State Street, Montpelier</t>
  </si>
  <si>
    <t>Generations Vermont (GV) Intergenerational Care, Montpelier</t>
  </si>
  <si>
    <t>Mad River Valley Active Transportation Corridor</t>
  </si>
  <si>
    <t>Adaptive Reuse of Former Goddard College Campus, Plainfield</t>
  </si>
  <si>
    <t>Mixed-use, responsibly planned Middlesex community</t>
  </si>
  <si>
    <t>TOTAL SCORE:</t>
  </si>
  <si>
    <t>PRIORITIZATION:</t>
  </si>
  <si>
    <t>Franklin County (FCIDC) RPP List - 2026</t>
  </si>
  <si>
    <t>St. Albans Town Industrial Park</t>
  </si>
  <si>
    <t>Swanton Village Hydro Power Facility Repairs</t>
  </si>
  <si>
    <t>Fairfax Modular Multi-family Homestead</t>
  </si>
  <si>
    <t>Richford Wastewater Treatment Facility</t>
  </si>
  <si>
    <t>Common School (East Fairfield)</t>
  </si>
  <si>
    <t>Swanton Village Transportation Transformation</t>
  </si>
  <si>
    <t>Highgate Village Core</t>
  </si>
  <si>
    <t>Opera House at Enosburg Falls Economic Revitalization Project</t>
  </si>
  <si>
    <t>Franklin Town Office relocation program</t>
  </si>
  <si>
    <t>Fairfax Water/Wastewater Project</t>
  </si>
  <si>
    <t>Infrastructure: Water, Wastewater, Broadband, Transportation, Public Facility, Other</t>
  </si>
  <si>
    <t>Infrastructure: Water, waste water</t>
  </si>
  <si>
    <t>General Development: Industrial, Commercial, Residential, Mixed</t>
  </si>
  <si>
    <t>Basic Public wFocus on Critical Infrastructure</t>
  </si>
  <si>
    <t>Infrastructure: Water/Wastewater</t>
  </si>
  <si>
    <t>Infrastructure</t>
  </si>
  <si>
    <t>Infrastructure: W/WW</t>
  </si>
  <si>
    <t>Franklin County Industrial Development Corporation (FCIDC), 2 N. Main St., 4th Floor, St. Albans, VT 05478.</t>
  </si>
  <si>
    <t>Heidi Britch-Valenta  Swanton Village, Inc</t>
  </si>
  <si>
    <t>Hopestead LLC (Developer) Peter Distol, Manager peterdistol@gmail.com         802-444-1432</t>
  </si>
  <si>
    <t>Town of Richford</t>
  </si>
  <si>
    <t>Northwest Regional Planning Commission (NRPC), 75 Fairfield St., St. Albans, VT 05478</t>
  </si>
  <si>
    <t>Heidi Britch-Valenta, Grant Specialist/Project Coordinator 120 First Street, Swanton hbvalenta@swanton.net  802-582-0253</t>
  </si>
  <si>
    <t>Town of Highgate</t>
  </si>
  <si>
    <t>Opera House at Enosburg Falls  Board Chair: Suzanne Hull-Casavant</t>
  </si>
  <si>
    <t>Town of Franklin</t>
  </si>
  <si>
    <t>Town of Fairfax</t>
  </si>
  <si>
    <t>Franklin County Industrial Development Corporation (FCIDC), contact Tim Smith, 802-542-2194 or tim@fcidc.com.</t>
  </si>
  <si>
    <t>William Sheets, Swanton Village Manager</t>
  </si>
  <si>
    <t>Hopestead LLC, Cross Consulting Engineers and Fecteau Homes &amp; Eagle River Homes</t>
  </si>
  <si>
    <t>Kirstin DiPietro Worden, Engineer</t>
  </si>
  <si>
    <t xml:space="preserve">Greta Brunswick
gbrunswick@nrpcvt.com
</t>
  </si>
  <si>
    <t>William Sheets, Swanton Village Manager 120 First St. Swanton wsheets@swanton.net  802-868-3397</t>
  </si>
  <si>
    <t>AJ Johnson, Town Administrator townadmin@highgatevt.org (802)868-4922</t>
  </si>
  <si>
    <t>John Broderick, Broderick Consulting, LLC 4095 East Hill Rd, Plainfield, VT 05667</t>
  </si>
  <si>
    <t>Brian Rainville, Steering Committee/Rehab Project Rainvillebc@gmail.com</t>
  </si>
  <si>
    <t xml:space="preserve">        Mike Bishop, Town Manager          12 Buck Hollow Rd.  Fairfax, VT 05454                             </t>
  </si>
  <si>
    <t>FCIDC has invested more than $3.5 million into the St. Albans Town Industrial Park and needs an additional $1.5 million to finish the infrastructure.  In the past, FCIDC has secured funding through Northern Border Regional Commission and the USDA Rural Business Development Grant program to fund engineering and permitting costs to make two lots ready for development. Additional funds will be needed to finish all of the infrastructure in 2026.</t>
  </si>
  <si>
    <t>The Facility', constructed in 1915-1920 needs significant investment to ensure it remains viable as a regional energy source. Turbine problems, floor cracks and a rubber bladder failure as well as a need to be more efficient.</t>
  </si>
  <si>
    <t>Small-scale, scattered-site multifamily development on Wimble Road in Fairfax, VT consisting of three architecturally cohesive buildings (one each: duplex/triplex/fourplex) equalling nine (9) 3-bedroom long-term rental homes. The development includes all necessary infrastructure (driveway, waste/storm water and approx. one covered, one uncovered parking space per unit.</t>
  </si>
  <si>
    <t>Richford Wastewater Treatment Facility is struggling to meet NPDES permit limits due to aging infrastructure. The Town has hired Hoyle Tanner to prepare a preliminary engineering report (PER) to identify existing conditions that already include current lack of screening, a failed baffle curtain, overloaded lagoons, and out-of-date blowers and aeration diffusers, and then determine course for compliance.</t>
  </si>
  <si>
    <t>Greta Brunswick of Northwest Regional Planning is working with Fairfield on this project.  A steering committee is actively engaged in the project and is putting together a plan to take to the selectboard in advance of applying for CDBG funds.</t>
  </si>
  <si>
    <t>The Village has several phases of improvements in the works:  Merchants Row sidewalk, parking with additional EV chargers. Grand Ave &amp; First Street Intersection safety improvments. Church Street stormwater and streetscaping with bike lanes and ADA compliant sidewalks.</t>
  </si>
  <si>
    <t>The town acquired property in the center of Highgate known as the Village Core Property, and has been planning for possible commercial development (retail or restaurant), senior housing and a new public library and community center.  This project will develop a community wastewater and water system to serve the Village Core Property in addition to the surrounding village area.  The Town has received 4.6M in Village ARPA funds for this project, with the balance committed from local sources.  The Town is also working to develope a Community Public Water Supply system to serve the Village Core Property by extending the drinking water well at the Highgate Arena south the Village Core.  The Town is still seeking funding to support the water supply component of the project.</t>
  </si>
  <si>
    <t xml:space="preserve">Phase One of a long-term capital improvement intended to preserve, modernize and sustain this historic asset, will be to have a feasability study.  This should include building condition assessment (mechanical, electrical, plumbing) </t>
  </si>
  <si>
    <t xml:space="preserve">Rehab a historical building in the village center that the town purchased for the expansion of future town offices and giving more space to Haston Libraray.  Interior cosmetic work is needed.  Needs an outside wall as it is buckling.  A vault will be built within an existing garage space. </t>
  </si>
  <si>
    <t xml:space="preserve">Fairfax’s water and sewer infrastructure dates back to the 1980s and is at capacity, limiting infill development, commercial construction, and job growth.  The town’s only industrial employer recently connected to the utility but is severely limited in usage types due to a moratorium on water and the wastewater treatment facility not having sufficient capacity for industrial wastewater.
The 2021 recommended total project cost is $1,200,000.  State revolving loan money has been requested.  Fairfax seeks funding options that will not create an undue burden on rate payers. </t>
  </si>
  <si>
    <t>Job Creation</t>
  </si>
  <si>
    <t>GBIC Regional Priority Project List - 2026</t>
  </si>
  <si>
    <t>Cherry Street Sewer</t>
  </si>
  <si>
    <t>Walk Bike Bridge</t>
  </si>
  <si>
    <t>Winooski Armory Redevelopment</t>
  </si>
  <si>
    <t xml:space="preserve">South End Water Collection </t>
  </si>
  <si>
    <t>Reconnecting Bank Cherry</t>
  </si>
  <si>
    <t>Haystack Crossing</t>
  </si>
  <si>
    <t>Burlington Drinking Water Reservoir</t>
  </si>
  <si>
    <t>SECORD - Phase 1</t>
  </si>
  <si>
    <t xml:space="preserve">Trader Lane </t>
  </si>
  <si>
    <t>Essex Junction Train Station</t>
  </si>
  <si>
    <t>Infrastructure - Transportation</t>
  </si>
  <si>
    <t>General Devleopment: Residential</t>
  </si>
  <si>
    <t xml:space="preserve"> Infrastructure: Water / Wastewater and General Development: Mixed</t>
  </si>
  <si>
    <t xml:space="preserve"> Infrastructure: Wastewater</t>
  </si>
  <si>
    <t>Mixed Use Development</t>
  </si>
  <si>
    <t>Infrastructure: Water/ Wastewater/ Transportation/ Public Facility and General Development: Mixed</t>
  </si>
  <si>
    <t>Infrastructure: Transportation</t>
  </si>
  <si>
    <t>Sarah Bermingam
City of Burlington Department of Finance &amp; Administration
149 Church Street
Burlington VT 05401
802-391-6808</t>
  </si>
  <si>
    <t>City of South Burlington</t>
  </si>
  <si>
    <t>Jazmine Hurley, Housing Initiative Director, jhurley@winooskivt.gov, 802-881-9443</t>
  </si>
  <si>
    <t xml:space="preserve"> Benjamin Avery – Greenfield Growth, LLC – Project Developer (802) 316-0004
Ben@Greenfieldgrowthllc.com</t>
  </si>
  <si>
    <t xml:space="preserve">Erik Wells, Town Manager 878-0919, ewells@willistontown.com </t>
  </si>
  <si>
    <t>Chirs Yuen, Community Development Director, City of Essex Junction, 2 Lincoln Street, Essex Junction, VT 05452, (802) 878-6944 x1607, cyuen@essexjunction.org</t>
  </si>
  <si>
    <t>Meghan Moir, Water Resources Division Directors
City of Burlington Department of Public Works
235 Penny Lane
Burlington VT 05401
802-734-4595
mmoir@burlingtonvt.gov</t>
  </si>
  <si>
    <t>Jessie Baker, City Manager, jbaker@southburlingtonvt.gov, 180 Market Street, South Burlington, VT 05403, 802-846-4107</t>
  </si>
  <si>
    <t>Megan Moir, Water Resources Division Director
City of Burlington Department of Public Works
235 Penny Lane
Burlington VT 05401
802-734-4595
mmoir@burlingtonvt.gov</t>
  </si>
  <si>
    <t>Laura Wheelock, Technical Services Division Director
City of Burlington Department of Public Works
645 Pine Street Suite A
Burlington VT 05401
802-338-2125
lwheelock@burlingtonvt.gov</t>
  </si>
  <si>
    <t>Greg and Dawn Tatro
1159 Foote Brook Rd
Johnson, VT 05656
(802) 343-5420
Greg@gwtatro.com
Benjamin Avery
109 Obrien Ct
Williston, VT 05495
(802) 316-0004
Ben@greenfieldgrowthllc.com</t>
  </si>
  <si>
    <t>City of Burlington
• Charles Dillard, AICP
Director of Office of City Planning
CDillard@burlingtonvt.gov
(802) 865-7194
Gummi Jonsson, Real Estate Development Manager, gjonsson@burlingtonvt.gov, (802) 865-7178
Ride Your Bike, LLC/HULA
Todd Sarandos, Director of Operations
todd@hulalakeside.com, (802) 578-2396</t>
  </si>
  <si>
    <t xml:space="preserve">This project will reconstruct the sewer collection system on Cherry Street, upsizing the infrastructure to accommodate housing and economic growht in downtown Burlington, and is one component of a larger project to consolidate Burlington's East Wastewater Plant into the sewershed treated by the soon to be upgraded Main Wastewater Plant. Sewershed sonsolidation provides more flexibility for where growth can occur in the City and will increase the removal of phosphorus from wastewater form a wider area of the City, protecting water quality in Lake Champlain, an economic driver for the region. </t>
  </si>
  <si>
    <t>Walk Bike Bridge over I-89 as safe alternative to Williston Road</t>
  </si>
  <si>
    <t>24 unit affordable housing development</t>
  </si>
  <si>
    <t>This project will support the city’s ongoing investments in reducing combined sewer overflows (CSOs), increase compliance with state and federal clean water regulations, and provide capacity for wastewater connections to support new housing construction. Without upgrading and constructing new stormwater and wastewater infrastructure, additional housing units cannot be constructed in the South End.</t>
  </si>
  <si>
    <t>Reconnecting Bank Street and Cherry Street will rebuild sections of the downtown street grid to establish new, direct access to public transit, reduce emissions and travel time for all modes of transportation, improve public safety and residents’ quality of life, and establish new opportunities to rebuild community and improve economic conditions in the heart of downtown
Burlington. This project is partially funded, but for costs related to expanded water and wastewater infrastructure necessary to support redevelopment in the immediate project area.</t>
  </si>
  <si>
    <t>Haystack Crossing is a 245-unit mixed-use development located in Hinesburg, Vermont. The project incorporates a diverse range of uses, including commercial spaces, mixed-use buildings, multifamily residences, senior housing, and for-sale single-family homes. Thoughtfully designed as an integrated, walkable community, Haystack Crossing aims to meet the evolving housing and economic needs of Hinesburg while fostering a vibrant, connected neighborhood environment.</t>
  </si>
  <si>
    <t xml:space="preserve">This Drinking Water Reservoir and Pump Station Improvement Project will ensure the resilency of the City's emergency water supply and the sole source of water supply for the upper elevations of Burlington, which includes the University of Vermont Medical Center. </t>
  </si>
  <si>
    <t xml:space="preserve">The SECORD project is a transformative transit oriented mixed use development project located in the South End of Burlington on ±13.3 acres of underutilized land that will create a new sustainable neighborhood that includes: 1,100 to 1,400 housing units, with a minimum of 20% permanently affordable; ±230,000 square feet (SF) of ground floor non-residential space; walkable connected street system; accessible active greenspace; and transportation management designs. </t>
  </si>
  <si>
    <t>Construction of grid street to connect Marshall Avenue and Route 2 at new 4-way signalized intersection</t>
  </si>
  <si>
    <t xml:space="preserve">The peoject involved the design and construction of imporvement to the Essex Junction Multimodal Train and Bus Station at and around 29 Railroad Avenue. This project includes modifications and additions to the existing train station property, owned by New England Central Railroad (NECR). The improvements are to be owend and maintained by the City of Essex Junction. </t>
  </si>
  <si>
    <t>Score:</t>
  </si>
  <si>
    <t>Priority Ranking:</t>
  </si>
  <si>
    <t>Green Mountain EDC RPP List - 2026</t>
  </si>
  <si>
    <t>Orange County Parent Child Center Woodlands Campus (Randolph)</t>
  </si>
  <si>
    <t>The Fairlee Consortium</t>
  </si>
  <si>
    <t xml:space="preserve">Topsham Community Hall restoration </t>
  </si>
  <si>
    <t>Norwich Farmers' Market Expansion</t>
  </si>
  <si>
    <t>Bean Hall Renovation (West Fairlee)</t>
  </si>
  <si>
    <t>Strafford General Store</t>
  </si>
  <si>
    <t>Thetford Village Store</t>
  </si>
  <si>
    <t>Woodstock Wastewater Treatment Facility Upgrade</t>
  </si>
  <si>
    <t>Little Rivers Health Care Food &amp; Wellness Hub (Wells River)</t>
  </si>
  <si>
    <t>Historic Telegraph Building (WRJ)</t>
  </si>
  <si>
    <t>Childcare</t>
  </si>
  <si>
    <t>General Development: Commercial, Residential, Mixed</t>
  </si>
  <si>
    <t xml:space="preserve">General Development: Mixed; Site/Facility Development for Specific Business; Business Development </t>
  </si>
  <si>
    <t>Site/Facility Development for a Specific Business</t>
  </si>
  <si>
    <t>Infrastructure: Wastewater</t>
  </si>
  <si>
    <t>Project Sponsor:</t>
  </si>
  <si>
    <t>Erika Hoffman-Kiess, GMEDC, 35 Railroad Row, Suite 101, White River Junction, VT 05001 erika@gmedc.com</t>
  </si>
  <si>
    <t>1. Gryphon ○ Chapman's General ■ Travis Noyes; travisnoyes@gmail.com ■ Barrett Brown ■ 491US5N,Fairlee, VT 05045 2. TheDenison ○ Appleseed Development LLC ■ JonahRichard; (908) 265-2360; 404 US 5 N, Fairlee, VT 05045 ■ Travis Noyes ■ 472US5N, Fairlee, VT 05045 3. Bridge + Main ○ Village Ventures LLC ■ JonahRichard (as above)</t>
  </si>
  <si>
    <t>Megan Clark, Topsham Community Hall Committee, PO Box 51 West Topsham VT 05086 603-667-6123</t>
  </si>
  <si>
    <t xml:space="preserve">Peggy Allen, 2514 Jericho Road, White River Junction, VT 05001 Peggy.allen1@gmail.com 847-867-2374  and           Eileen Lambert, 4561 Jericho Street, White River Junction, VT 05001 eileenlambert8@gmail.com  203-231-9332                 </t>
  </si>
  <si>
    <t>Jennifer Shatney, 894 VT RTE 113, Suite 202, West Fairlee, VT 05083 jlshatney@gmail.com 802-449-7555</t>
  </si>
  <si>
    <t>Strafford Community Trust PO Box 24, So. Strafford, VT 05070</t>
  </si>
  <si>
    <t>Thetford Center Community Trust c/o Tim Briglin, 459 Tucker Hill Rd., Thetford Center, VT 05075   tim@tuckermancapital.com</t>
  </si>
  <si>
    <t>Abbie Sherman, Economic Development Director, Town of Woodstock 802-789-9042 aserman@townofwoodstock.org</t>
  </si>
  <si>
    <t xml:space="preserve">Andy Barter, abarter@littlerivers.org, 802-222-3023 or John Vose, jvose@littlerivers.org,   802-222-3027 Little Rivers Health Care 4628 Main St. Newbury, VT 05051  </t>
  </si>
  <si>
    <t>Michelle Ollie, President The Center for Cartoon Studies POBOX125 White River Junction, VT 05001 (802) 295-3319 Office ollie@cartoonstudies.org cartoonstudies.org</t>
  </si>
  <si>
    <t>Same as above</t>
  </si>
  <si>
    <t xml:space="preserve">Addition to 2. The Denison - Barrett Brown (as above), 
 Deecie Denison deecie49@gmail.com  </t>
  </si>
  <si>
    <t>Town of Topsham PO Box 69 East Topsham, VT 05076 802-439-5505</t>
  </si>
  <si>
    <t>Upper Valley Agricultural Association, PO Box 525, Norwich, VT 05055</t>
  </si>
  <si>
    <t>Doug Sonsalla, sons0019@yahoo.com Ann Downing, Darlene Cook darlene.gradycook@yahoo.com  894 VT RTE 113, Suite 202, West Fairlee, VT 05083</t>
  </si>
  <si>
    <t>Trudi Brock (President): brock.kri@gmail.com | 802-765-4347 Tracey McFadden: tmcfadden100@gmail.com | 802-765-4496 Please use SCT PO Box for mailed correspondence  Project Consultant - Liz Curry, CommonLand Solutions: lcurry@commonlandsolutions 802-578-5793</t>
  </si>
  <si>
    <t>Tim Briglin, 459 Tucker Hill Rd., Thetford Center, VT 05075 tim@tuckermancapital.com   Sarah Martel, 184 Tefft Rd., Thetford Center, VT 05075 martel71@gmail.com</t>
  </si>
  <si>
    <t>Eric Duffy, Municipal Manager, Town of Woodstock, 802-457-3456 eddufy@townowoodstock.org   Stephanie Appelfeller, Chief of Staff, Town of Woodstock, 802-457-3456 sappelfeller@townofwoodstock.org</t>
  </si>
  <si>
    <t>Develop the Enterprise Center in Randolph as a childcare center</t>
  </si>
  <si>
    <t>New housing development (subsidized and market rate), housing upgrades, and mixed use development.</t>
  </si>
  <si>
    <t>Restoration of a vacant Community Hall to return the facility to public use for fully accessible social, economic, and public health services and activities.</t>
  </si>
  <si>
    <t>Site purchase and improvement, and building construction to provide a year-round site for the Norwich Farmers Market and space for farm education.</t>
  </si>
  <si>
    <t xml:space="preserve">Adaptive reuse of a vacant, historic building into a centralized 
hub to serve the social, cultural, and economic wellbeing of the 
community. </t>
  </si>
  <si>
    <t xml:space="preserve">Pre-development for renovation of historic village-center store: Architectural and  engineering design,  
civil engineering survey/design for wastewater, nvironmental Review,  and project budget development.   </t>
  </si>
  <si>
    <t xml:space="preserve">Rebuild the now-defunct general store, and expand it to include a cafe. </t>
  </si>
  <si>
    <t xml:space="preserve">Replacement of the town’s wastewater treatment facility to address permit requirements, age-related concerns, flood resiliency, and provide increased capacity. </t>
  </si>
  <si>
    <t xml:space="preserve">Development/renovation of ~2,200 s/f space into urgent care facility &amp; integration of behavioral health, substance use services, and Food as Medicine programming </t>
  </si>
  <si>
    <t>Purchase and renovation of historic Telegraph Building for production lab, studio space, public gallery, and meeting space for collaborative community projects and events at the Center for Cartoon Studies.</t>
  </si>
  <si>
    <t>Lake Champlain Island RPP (LCIEDC) RPP List - 2026</t>
  </si>
  <si>
    <r>
      <t xml:space="preserve">South Hero Community Wastewater Project
</t>
    </r>
    <r>
      <rPr>
        <i/>
        <sz val="12"/>
        <color theme="1"/>
        <rFont val="Aptos Narrow"/>
        <family val="2"/>
        <scheme val="minor"/>
      </rPr>
      <t>South Hero</t>
    </r>
  </si>
  <si>
    <r>
      <t xml:space="preserve">Faywood Road Apartments
</t>
    </r>
    <r>
      <rPr>
        <i/>
        <sz val="12"/>
        <color theme="1"/>
        <rFont val="Aptos Narrow"/>
        <family val="2"/>
        <scheme val="minor"/>
      </rPr>
      <t>Grand Isle</t>
    </r>
  </si>
  <si>
    <r>
      <rPr>
        <b/>
        <sz val="12"/>
        <color theme="1"/>
        <rFont val="Aptos Narrow"/>
        <family val="2"/>
        <scheme val="minor"/>
      </rPr>
      <t xml:space="preserve"> Grand Isle Town Green</t>
    </r>
    <r>
      <rPr>
        <sz val="12"/>
        <color theme="1"/>
        <rFont val="Aptos Narrow"/>
        <family val="2"/>
        <scheme val="minor"/>
      </rPr>
      <t xml:space="preserve">
</t>
    </r>
    <r>
      <rPr>
        <i/>
        <sz val="12"/>
        <color theme="1"/>
        <rFont val="Aptos Narrow"/>
        <family val="2"/>
        <scheme val="minor"/>
      </rPr>
      <t>Grand Isle</t>
    </r>
  </si>
  <si>
    <r>
      <t xml:space="preserve">Alburgh Village Wastewater Improvements 
</t>
    </r>
    <r>
      <rPr>
        <i/>
        <sz val="12"/>
        <color theme="1"/>
        <rFont val="Aptos Narrow"/>
        <family val="2"/>
        <scheme val="minor"/>
      </rPr>
      <t>Alburgh</t>
    </r>
  </si>
  <si>
    <r>
      <rPr>
        <b/>
        <sz val="12"/>
        <color theme="1"/>
        <rFont val="Aptos Narrow"/>
        <family val="2"/>
        <scheme val="minor"/>
      </rPr>
      <t>CIDER Facility Phase 1</t>
    </r>
    <r>
      <rPr>
        <sz val="12"/>
        <color theme="1"/>
        <rFont val="Aptos Narrow"/>
        <family val="2"/>
        <scheme val="minor"/>
      </rPr>
      <t xml:space="preserve">
</t>
    </r>
    <r>
      <rPr>
        <i/>
        <sz val="12"/>
        <color theme="1"/>
        <rFont val="Aptos Narrow"/>
        <family val="2"/>
        <scheme val="minor"/>
      </rPr>
      <t>South Hero</t>
    </r>
  </si>
  <si>
    <r>
      <t xml:space="preserve">Island Arts Barn Venue Renovation
</t>
    </r>
    <r>
      <rPr>
        <i/>
        <sz val="12"/>
        <color theme="1"/>
        <rFont val="Aptos Narrow"/>
        <family val="2"/>
        <scheme val="minor"/>
      </rPr>
      <t>North Hero</t>
    </r>
  </si>
  <si>
    <r>
      <t xml:space="preserve">South Hero 1816 Meeting House
</t>
    </r>
    <r>
      <rPr>
        <i/>
        <sz val="12"/>
        <color theme="1"/>
        <rFont val="Aptos Narrow"/>
        <family val="2"/>
        <scheme val="minor"/>
      </rPr>
      <t>South Hero</t>
    </r>
  </si>
  <si>
    <r>
      <t xml:space="preserve">Turn to Joy Phase 2
</t>
    </r>
    <r>
      <rPr>
        <i/>
        <sz val="12"/>
        <color theme="1"/>
        <rFont val="Aptos Narrow"/>
        <family val="2"/>
        <scheme val="minor"/>
      </rPr>
      <t>South Hero</t>
    </r>
  </si>
  <si>
    <r>
      <t xml:space="preserve">Grand Isle Lake House Capital Improvements
</t>
    </r>
    <r>
      <rPr>
        <i/>
        <sz val="12"/>
        <color theme="1"/>
        <rFont val="Aptos Narrow"/>
        <family val="2"/>
        <scheme val="minor"/>
      </rPr>
      <t>Grand Isle</t>
    </r>
  </si>
  <si>
    <r>
      <t>New Facility for Granny's Attic
South</t>
    </r>
    <r>
      <rPr>
        <i/>
        <sz val="12"/>
        <color theme="1"/>
        <rFont val="Aptos Narrow"/>
        <family val="2"/>
        <scheme val="minor"/>
      </rPr>
      <t xml:space="preserve"> Hero</t>
    </r>
  </si>
  <si>
    <t xml:space="preserve">Infrastructure - Wastewater
</t>
  </si>
  <si>
    <t xml:space="preserve">General Development - Residential
</t>
  </si>
  <si>
    <t>Infastructure - Wastewater</t>
  </si>
  <si>
    <t xml:space="preserve">Infrastructure
</t>
  </si>
  <si>
    <t xml:space="preserve">Site/Facility Development
</t>
  </si>
  <si>
    <t>Town of South Hero</t>
  </si>
  <si>
    <t>Cathedral Square</t>
  </si>
  <si>
    <t>Town of Grand Isle</t>
  </si>
  <si>
    <t>Village of Alburgh</t>
  </si>
  <si>
    <t>CIDER</t>
  </si>
  <si>
    <t>Island Arts, PO Box 108, 1127 US Rt 2, North Hero, VT  05474</t>
  </si>
  <si>
    <t>Turn to Joy Early Care &amp; Learning</t>
  </si>
  <si>
    <t>PTV</t>
  </si>
  <si>
    <t>C.I.D.E.R.</t>
  </si>
  <si>
    <t xml:space="preserve">Sue Arguin, South Hero Town Administrator, 802-372-5552 x17
</t>
  </si>
  <si>
    <t xml:space="preserve">Cindy Reid, Cathedral Square, Director of Real Estate Development; 
 412 Farrell Street, South Burlington VT 05403 
 reid@cathedralsquare.org, 
802-859-8805 
</t>
  </si>
  <si>
    <t>Emily Clark, Planning Commission Chair
9 Hyde Road, Grand Isle, VT 05458
emily.plancom.grandislevt@gmail.com</t>
  </si>
  <si>
    <t>Cheryl Dunn, Village Clerk 1 N. Main Street, Suite 2 Alburgh, VT 05448 (802) 796-3763</t>
  </si>
  <si>
    <t>Jordan Posner, jordan@cidervt.org, PO Box 13/12 Carter Lane, South Hero, VT 05486, 802-372-6425</t>
  </si>
  <si>
    <t>Douglas R. Viehmann, Principal at GVV Architects, 282 S. Union St., Burlington, VT  05401;  802.862.9631, dv@gvvarchitects.com</t>
  </si>
  <si>
    <t xml:space="preserve">Town of South Hero, PO Box 175/320 US Route 2, South Hero, VT 05486, Sandy Gregg frogrock37@gmail.com
</t>
  </si>
  <si>
    <t xml:space="preserve">Carol Egan, 802-378-5036, 266 US Route 2, South Hero 05486
</t>
  </si>
  <si>
    <t>Lake Champlain Islands Economic Development Corporation (LCIEDC)
Andy Julow, Executive Director
Grand Isle County, Vermont
andy@champlainislands.com</t>
  </si>
  <si>
    <t>South Hero Service Committee (dba) Granny’s Attic: Ethelyn Dubuque 802-373-1921</t>
  </si>
  <si>
    <t>The South Hero Village Community Wastewater Project is a new community wastewater collection, treatment, and disposal system for the village area of South Hero Village. The wastewater system  is intended to address existing septic disposal deficiencies, safeguard against polluting Lake Champlain adjacent to the village, and provide necessary infrastructure for additional housing and businesses.</t>
  </si>
  <si>
    <t>Redevelopment of Round Barn apartment complex in Grand Isle to remove barn and replace with modern structure, and do modernize existing annex building</t>
  </si>
  <si>
    <t>The Grand Isle Planning Commission and Selectboard Board are planning for a new Town Green and
Municipal Town Center, to be developed on a 6.7-acre Town-owned property on Hyde Road. The new
Town Green and Center will provide residents and seasonal visitors with a place to gather, work, learn and
connect within the community, both indoors and outdoors.</t>
  </si>
  <si>
    <t>The Village of Alburgh is unable to issue additional wastewater allotments due to the system being at capacity.  This project would identify areas of strain and develop a plan to reduce current inputs or, if necessary, to expand the capacity of the system.</t>
  </si>
  <si>
    <t>CIDER will be building a facility immediately across from the newly constructed Bayview Crossing Senior Housing Facility and the CIDER main offices. For phase 1, CIDER is looking to construct parking infrastructure for its fleet of public transportation vehicles</t>
  </si>
  <si>
    <t>Phase 1 consists of 3 sub-phases—1-A through 1-C–– designed to improve our capacity to provide the arts in our Grand Isle County community by assuring the preservation of the barn from the elements and improving it as a performance space.  Phase 2 is designed to increase the barn’s community value at a venue by enabling year-round use, as well as providing full ADA-compliant bathrooms, exits, and parking</t>
  </si>
  <si>
    <t>Full restoration and expansion of the 1816 Meeting House with ADA compliancy.  2nd floor will continue to house a retail operation and/or office space. The first floor would provide space for community meetings, functions, and be a business incubator location among other potential uses. The first floor will have a medium sized Community Hall with seating ~85.</t>
  </si>
  <si>
    <t>Roof Repair or Replacement, Insulation to the attic space for energy efficiency, Garden Shed for outdoor equipment</t>
  </si>
  <si>
    <t>Three capital improvements at a historic Lake Champlain lakefront property: completing the unfinished third floor with a new stairway tower for added programming and lodging space; installing a septic leach field for the caretaker's cabin to meet wastewater compliance; and structurally reinforcing the boathouse floor to ensure safety and extend its useful life.</t>
  </si>
  <si>
    <t>Construct a new home for Granny's Attic, a non-profit re-use shop that runs on volunteer labor and donates all profits to community projects</t>
  </si>
  <si>
    <t xml:space="preserve">Lamoille County (LEDC) Regional Priority Project List - 2026 </t>
  </si>
  <si>
    <t>Morrisville Municipal Water Supply Recovery &amp; Resilience</t>
  </si>
  <si>
    <t>Wolcott Village Revitalization and Floodplain Restoration Projects</t>
  </si>
  <si>
    <t>Johnson Downtown Recovery and Resiliency</t>
  </si>
  <si>
    <t>Belvidere School District Building</t>
  </si>
  <si>
    <t>Johnson Mixed Use Park Lot 2 Construction</t>
  </si>
  <si>
    <t>Wolcott Schoolhouse Revitalization</t>
  </si>
  <si>
    <t xml:space="preserve">Jeffersonville Village Water Source Upgrades and Wastewater System Resiliency Upgrades </t>
  </si>
  <si>
    <t>Cambridge Community Center Acquisition and Revitalization</t>
  </si>
  <si>
    <t>Stowe Downtown Sewer</t>
  </si>
  <si>
    <t>Jenna’s Promise Expansion</t>
  </si>
  <si>
    <t>General Development</t>
  </si>
  <si>
    <t>Lamoille County Planning Commission</t>
  </si>
  <si>
    <t xml:space="preserve">Town of Wolcott </t>
  </si>
  <si>
    <t xml:space="preserve">Lamoille Economic Development Corp. </t>
  </si>
  <si>
    <t>Village of Jeffersonville</t>
  </si>
  <si>
    <t>Cambridge 360, PO Box 92, Cambridge, VT 05444</t>
  </si>
  <si>
    <t xml:space="preserve">Lamoille County Planning Commission </t>
  </si>
  <si>
    <t>Jenna Tatro Memorial Fund dba Jenna’s Promise, 117 St. John’s Street, Johnson, Vermont 05656</t>
  </si>
  <si>
    <t>C/O Seth Jensen, Deputy Director.  
seth@lcpcvt.org
(802) 851-6337</t>
  </si>
  <si>
    <t>Town of Wolcott 
C/O Linda Martin, Selectboard
Linda Martin linda.wolcott.selectboard@gmail.com</t>
  </si>
  <si>
    <t>Lamoille County Planning Commission 
C/O Seth Jensen, Deputy Director.  
seth@lcpcvt.org
(802) 851-6337</t>
  </si>
  <si>
    <t>Tyler Barber
Belvidere Community Trust
me@twbarber.com</t>
  </si>
  <si>
    <t>Lamoille Economic Development Corporation
PO Box 455, Morrisville VT 05661
Executive Director Pat Ripley
802-888-5640
pat@lamoilleeconomy.org</t>
  </si>
  <si>
    <t>Wolcott Community Trust
Linda Martin
Linda.wolcott.selectboard@gmail.com</t>
  </si>
  <si>
    <t xml:space="preserve">Village of Jeffersonville
	James Sergeant, Chair, Board of Trustees 
	jamespetersergeant@gmail.com 
</t>
  </si>
  <si>
    <t>Cambridge 360, PO Box 92, Cambridge, VT 05444
Main Point of Contact: Sharon Laidlaw, (512) 674-1975, emailforsla@gmail.com</t>
  </si>
  <si>
    <t>Seth Jensen, Deputy Director.  
seth@lcpcvt.org
(802) 851-6337</t>
  </si>
  <si>
    <t xml:space="preserve">Aimée Green, Jenna's Promise Executive Director, 802-309-2014, Aimee@jennaspromise.org </t>
  </si>
  <si>
    <t>To improve the flood resilience, the Village intends to move Well #2 to higher ground on existing MW&amp;L property closer to Park Street and out of the 100 year floodplain. We will
build a flood wall encircling Well #3 to protect it and will move the generator out of the floodplain and protect the floodplain from incursion of the River.</t>
  </si>
  <si>
    <t>The project involves flood mitigation and economic resiliency projects, including developing and expanding soil-based wastewater to serve the Wolcott Designated Village Center and surrounding areas, floodplain restoration projects around Flat Iron Road, and Village buyout properties.</t>
  </si>
  <si>
    <t>The Project involves recovery and resiliency planning for Johnson Village Center. Several FEMA buyouts are in the Village core and are of interest in the community for “flood friendly” reuse and redevelopment opportunities. The project also involves relocating and/or floodproofing the Johnson Wastewater Treatment Plant and other critical wastewater, water, and electric system components out of the 100-year floodplain.</t>
  </si>
  <si>
    <t xml:space="preserve">The Belvidere Community Trust will partner with the Town of Belvidere to redevelop the previous Belvidere School District Building as a mixed-use community center and municipal building. </t>
  </si>
  <si>
    <t xml:space="preserve">In 2025, Lamoille Economic Development Corporation (LEDC) received funds to develop site plans for one of the Park lots. Lot 2 was chosen for this work, which was completed in late 2025. Pre-permitting work was also conducted as part of this effort. The plans include a 10,000 square foot building, 22 parking spots, a 18-wheel truck turn around and more. LEDC is seeking funds to build this facility for future commercial use.    </t>
  </si>
  <si>
    <t xml:space="preserve">The project involves redeveloping the “Old Schoolhouse” on School Street in Wolcott Village Center. The Wolcott Community Trust is working with the Village Trust Initiative to fix up the schoolhouse building to be more ADA compliant, energy efficient, and structurally sound. </t>
  </si>
  <si>
    <t>The project involves securing and upgrading a new water source for the Village of Jeffersonville Water System and key resiliency upgrades to the Village Wastewater System.</t>
  </si>
  <si>
    <t>Cambridge 360 is leading a campaign to acquire and modernize the Cambridge Community Center (CCC), transitioning this privately owned facility into a permanent, community-held nonprofit asset to prevent its potential loss.</t>
  </si>
  <si>
    <t>The project will involve upgrading the Lower Village Pump Station and several service area enhancements in and around Stowe’s Designated Downtown.</t>
  </si>
  <si>
    <t xml:space="preserve">Jenna’s Promise needs to make Jenna’s House Community Center more accessible to the public by paving the parking lot and making critical renovations to the building’s main entrance, plumbing, façade and grounds. </t>
  </si>
  <si>
    <t>NVDA - Caledonia County RPP List - 2026</t>
  </si>
  <si>
    <t>St. Johnsbury Riverfront Redevelopment</t>
  </si>
  <si>
    <t>True Temper Housing Development Project</t>
  </si>
  <si>
    <t>Catamount Arts Creative Campus</t>
  </si>
  <si>
    <t xml:space="preserve">Destination Downtown Danville </t>
  </si>
  <si>
    <t>Hardwick Wastewater Treatment Plant</t>
  </si>
  <si>
    <t>Caledonia Food Co-op</t>
  </si>
  <si>
    <t>Vermont Huts Hardwick Hostel</t>
  </si>
  <si>
    <t>Burke Mountain Electrical Upgrades</t>
  </si>
  <si>
    <t xml:space="preserve">Northeastern Vermont Regional Hospital Housing 
</t>
  </si>
  <si>
    <t>Hardwick Essential Services Complex</t>
  </si>
  <si>
    <t>General Development:  Residential</t>
  </si>
  <si>
    <t>General Development: Industrial, Commercial, Residential, Mixed
Business Development</t>
  </si>
  <si>
    <t>Infrastructure – Transportation and Stormwater</t>
  </si>
  <si>
    <t>Infrastructure: Food System
Site/Facility Development for Specific Business</t>
  </si>
  <si>
    <t>Infrastructure: Public facility</t>
  </si>
  <si>
    <t xml:space="preserve">Infrastructure - Electric </t>
  </si>
  <si>
    <t>Infrastructure: Water, Wastewater</t>
  </si>
  <si>
    <t xml:space="preserve">Infrastructure: Public Facility </t>
  </si>
  <si>
    <t>Town of St. Johnsbury
51 Depot Square, St. Johnsbury, VT 05819
jkasprzak@stjvt.com</t>
  </si>
  <si>
    <t>Town of St. Johnsbury
51 Depot Square, St. Johnsbury, VT 05819
Joe Kasprzak, Asst. Town Manager
jkasprzak@stjvt.com</t>
  </si>
  <si>
    <t xml:space="preserve">Catamount Film and Arts Co.
P.O. Box 324, St. Johnsbury, VT 05819  
jfried@catamountarts.org
802-274-4774
</t>
  </si>
  <si>
    <t xml:space="preserve">Janice Ouellete
Danville Selectboard
PO Box 183, Danville, VT 05828
</t>
  </si>
  <si>
    <t>Town of Hardwick
20 Church Street, P.O. Box 523, Hardwick, VT 05843
David Upson, Town Manager
(802) 472-4082
david.upson@hardwickvt.gov</t>
  </si>
  <si>
    <t>Caledonia Food Cooperative
PO Box 736, St. Johnsbury VT 05819
Peter Schweigert, Board President
peter.schweigert@caledoniafood.coop</t>
  </si>
  <si>
    <t>Vermont Huts Association
PO Box 245, Stowe, VT 05672 
Dani Kehlmann, Development Director
dani@vermonthuts.org</t>
  </si>
  <si>
    <t xml:space="preserve">Lyndon Electric Department (LED)
Jason Lefebvre, LED General Manager
jlefebvre@lyndonelectric.com </t>
  </si>
  <si>
    <t xml:space="preserve">Northeastern Vermont Regional Hospital (NVRH)
PO Box 905, St. Johnsbury, VT 05819
Emily Hutchison, Director of Philanthropy
(802) 748-7476
e.hutchison@nvrh.org </t>
  </si>
  <si>
    <t>Joe Kasprzak, Asst. Town Manager
Town of St. Johnsbury
jkasprzak@stjvt.com</t>
  </si>
  <si>
    <t>Joe Kasprzak, Asst. Town Manager
Town of St. Johnsbury
51 Depot Square, St. Johnsbury, VT 05819
Joe Kasprzak, Asst. Town Manager
jkasprzak@stjvt.com
David Snedecker, Executive Director
Northeastern Vermont Development Association (NVDA)
36 Eastern Ave, Suite 1 | PO Box 630 | St. Johnsbury, VT 05819
dsnedeker@nvda.net
802-748-8303</t>
  </si>
  <si>
    <t>Jody Fried, Executive Director
Catamount Film and Arts Co.
P.O. Box 324, St. Johnsbury, VT 05819  
jfried@catamountarts.org
802-274-4774</t>
  </si>
  <si>
    <t>Town of Danville 
PO Box 183, Danville, VT 05828
wsomers@danvillevt.gov
802-684-3352</t>
  </si>
  <si>
    <t>David Upson, Town Manager
Town of Hardwick
20 Church Street, P.O. Box 523, Hardwick, VT 05843
(802) 472-4082
david.upson@hardwickvt.gov</t>
  </si>
  <si>
    <t xml:space="preserve">RJ Thompson, Executive Director, rj@vermonthuts.org
Dan Hallberg, Project Manager, dan@vermonthuts.org
Vermont Huts Association
PO Box 245, Stowe, VT 05672 </t>
  </si>
  <si>
    <t>Sponsor, and:
Jackie Zaun, Director of Enterprise Projects
j.zaun@nvrh.org
802-748-7466</t>
  </si>
  <si>
    <t>Connect the LVRT to Downtown St. Johnsbury via a bike and pedestrian trail from the South Main Street Trailhead to the north end of Bay Street. Funding is in place for the trail construction and Town Officials are working to acquire strategic properties along the northern section of Bay Street to develop parking, green space, and amenities that support trail users, visitors, and residents.</t>
  </si>
  <si>
    <t xml:space="preserve">Acquire and redevelop a 7.68-acre parcel within St. Johnasbury's NDA, known locally as the True Temper Mill property,with 20-40 housing units. </t>
  </si>
  <si>
    <t>Establish a Creative Campus in downtown St. Johnsbury to support creative-sector economic development and create/preserve local jobs. The acquisition of 105–107 Eastern Avenue, adjacent to Catamount’s Arts Center and surrounded by major cultural institutions, will create a central hub for creative enterprises and strengthen the region’s creative economy.</t>
  </si>
  <si>
    <t>Destination Downtown Danville, a muli-faceted infrastructure project will make an investment in the overall health of our community; enhancing the economic vitality of our village center, while improving quality of life in our community. The project will result in the construc􀆟on of a shared use pathway for mul􀆟 modal transporta􀆟on extending from the town athle􀆟c field complex on the Peacham Road to the Danville Green, a new sidewalk extending from the Hill Street business block to the Hill Street Park, drainage rehab in the business block area, and a mul􀆟-use parking area with a solar canopy and EV charging infrastructure. The project will address iden􀆟fied needs for safer mul􀆟 modal transporta􀆟on pathways, improved stormwater drainage and flood resilience, shared smart growth focused parking, and EV charging infrastructure in the village center and present opportuni􀆟es for increased traffic and access to businesses, public services, public transporta􀆟on, and recreation.</t>
  </si>
  <si>
    <t>Reconfigure Hardwick’s wastewater treatment facility within the existing property, removing all treatment elements from the flood elevation, providing protection to the lagoon berm, and bringing the facility up to current codes and standards for floodplain development.</t>
  </si>
  <si>
    <t>The Caledonia Food Cooperative is in the process of renovating the former Walgreens property
at 502 Railroad Street, which the Co-op purchased in April 2024. This will entail renovations and
equipment upfit to transform the space into a vibrant, community-owned, local and healthy
foods focused grocery retail store.</t>
  </si>
  <si>
    <t>Acquire a parcel of town-owned land for the development of a 28-bed hostel, which will
become part of VHA’s statewide trail, hut, and hostel network. The building will also feature two
long-term housing units on the third floor, aiding the critical need for “missing middle” housing
in the area.</t>
  </si>
  <si>
    <t>Upgrades of the electric distribution system by Lyndon Electric will support planned
infrastructure upgrades at Burke Mountain Resort, as well as other local businesses on the LED
system.</t>
  </si>
  <si>
    <t xml:space="preserve">Mixed-use, market-rate housing development on 60+ acres of its undeveloped land (adjacent to the hospital campus) in St. Johnsbury to help address the regional housing shortage
</t>
  </si>
  <si>
    <t>Develop a new Essential Services Complex on a 2.8-acre town-owned parcel on Creamery Road, near downtown Hardwick. The project includes constructing a new Hardwick Fire Department station and replacing the existing Town Garage (1972) and Hardwick Rescue facility (1982) with new facilities on the same site.</t>
  </si>
  <si>
    <t>Orleans County (NVDA) RPP List - 2026</t>
  </si>
  <si>
    <t xml:space="preserve">Newport Main St. Development Site 
</t>
  </si>
  <si>
    <t>Jay Peak Hi-speed Lift and Warming Shelter</t>
  </si>
  <si>
    <t>Newport Downtown Infrstructure</t>
  </si>
  <si>
    <t xml:space="preserve">Craftsbury Saplings Expansion </t>
  </si>
  <si>
    <t>NorthWood Stewardship Center  Workforce Development Center</t>
  </si>
  <si>
    <t xml:space="preserve">Lamoille Valley Lumber </t>
  </si>
  <si>
    <t xml:space="preserve">Barton Village Wastewater </t>
  </si>
  <si>
    <t xml:space="preserve">NEKDC </t>
  </si>
  <si>
    <t xml:space="preserve">Barton Main Street </t>
  </si>
  <si>
    <t>Irasburg Water System</t>
  </si>
  <si>
    <t>Infrastructure: Parking  and General Development: Mixed Use</t>
  </si>
  <si>
    <t>Infrastructure and General Development: Mixed Use</t>
  </si>
  <si>
    <t xml:space="preserve">Site/Facility Development for Specific Business
Other: Child Care </t>
  </si>
  <si>
    <t>Workforce Development</t>
  </si>
  <si>
    <t xml:space="preserve">Infrastructure - Wastewater </t>
  </si>
  <si>
    <t xml:space="preserve">General Development </t>
  </si>
  <si>
    <t>City of Newport
222 Main Street, Newport, VT 05855
Rick Ufford-Chase, Mayor
Rick.UffordChase@newportvermont.org</t>
  </si>
  <si>
    <t>Jay Peak Pacific, LLC
830 Jay Peak Rd.
Jay, VT 05859
802-881-4881</t>
  </si>
  <si>
    <t>Craftsbury Saplings
1773 E Craftsbury Rd., Craftsbury, VT 05826
melissa@craftsburysaplings.org
802-586-2875</t>
  </si>
  <si>
    <t xml:space="preserve">NorthWoods Stewardship Center
154 Leadership Drive, PO Box 220, East Charleston, VT 05833
maria@northwoodscenter.org
</t>
  </si>
  <si>
    <t>Greensboro Community Trust (GCT)</t>
  </si>
  <si>
    <t>Barton Village. Inc.
PO Box 519 Barton VT, 05822
Gina Lyon, Business Manager
businessmanager@bartonvt.com
(802) 525-7204, (802) 487-7179 (C)</t>
  </si>
  <si>
    <t>NEKDC 
PO Box 173, St. Johnsbury, VT 05819
carey@nekdevelopment.org
832-603-9334</t>
  </si>
  <si>
    <t xml:space="preserve">Northeastern Vermont Development Association (NVDA)
36 Eastern Ave, Suite 1 | PO Box 630 | St. Johnsbury, VT 05819
David Snedecker, Executive Director
dsnedeker@nvda.net
802-748-8303
</t>
  </si>
  <si>
    <t>Irasburg Fire District #1
Jeanne Desrochers
irasburgwater@gmail.com</t>
  </si>
  <si>
    <t>Jim Gazley Director of Finance
Jay Peak Pacific, LLC
830 Jay Peak Rd.
Jay, VT 05859
802-881-4881</t>
  </si>
  <si>
    <t>Melissa Jacobs, Executive Director
Craftsbury Saplings
1773 E Craftsbury Rd., Craftsbury, VT 05826
melissa@craftsburysaplings.org
802-586-2875</t>
  </si>
  <si>
    <t>Maria Young , Executive Director 
NorthWoods Stewardship Center
maria@northwoodscenter.org</t>
  </si>
  <si>
    <t>NEKDC 
PO Box 173, St. Johnsbury, VT 05819
Carey Crozier
carey@nekdevelopment.org
832-603-9334</t>
  </si>
  <si>
    <t>Jason Sicard
AJM Development
1369 Glover Road |P.O. Box 19 |  Barton, Vermont 05822
802-525-9506
James Coe and Nella Cargioli Coe,Coe &amp; Coe Architecture 
2342 Andersonville Road | West Glover, Vermont 05875
james@coeandcoearchitecture.com | nella@coeandcoearchitecture.com</t>
  </si>
  <si>
    <t>Redevelopment of Newport’s long-vacant downtown “Hole” site into a new state courthouse and a 50-unit mixed-income housing development with ground-floor commercial space, public parking, and supporting infrastructure.</t>
  </si>
  <si>
    <t>Installation of a new ski lift to replace aging infrastructure and improve uphill capacity, reliability, and guest experience.</t>
  </si>
  <si>
    <t>Reinvestment in key sites within its Designated Downtown to overcoming long-standing infrastructure barriers through site acquisition, brownfield remediation, water and sewer upgrades, and public infrastructure improvements to catalyze mixed-use redevelopment, new housing, Main Street commercial activity, and hospitality uses in the county seat.</t>
  </si>
  <si>
    <t xml:space="preserve">In order to meet increased need for affordable high quality childcare Craftsbury Saplings will be creating a new 5,500 square foot facility to serve the needs of 54 children. The facility will open in the fall of 2026, offering care to families of toddlers through preschool age children with a goal of enrolling 51% of children from low to moderate income families. Craftsbury Saplings currently serves 19 children daily, 7 toddlers and 12 preschoolers. The expansion would  provide care for 54 children and increase the range of ages served aas well as creat 8-12 additional staff postions. </t>
  </si>
  <si>
    <t xml:space="preserve">Develop NorthWood Stewardship Center campus facilities as a workforce development training center, a hub for training the next generation of conservation stewards, and an educational facility for the Northeast Kingdom. </t>
  </si>
  <si>
    <t>Acquisition of the Lamoille Valley Lumber property in Greensboro Bend to expand local sawmill and value-added wood product manufacturing, develop wastewater infrastructure for future community projects, and advance timber-based economic development initiatives including the Greensboro Bend Steeple Project and a timber-frame pavilion at the Lamoille Valley Rail Trail trailhead.</t>
  </si>
  <si>
    <t>Wastewater upgrades to the Barton Village Wastewater Treatment Facility (WWTF) and Main Pump Station.</t>
  </si>
  <si>
    <t>Development of a four-lot, industrially zoned property in Newport into flexible commercial space designed to support business expansion, manufacturing, and long-term job growth in the Northeast Kingdom. The development will provide opportunities for businesses requiring facilities, infrastructure, or development support to expand operations within the region.</t>
  </si>
  <si>
    <t>The Barton Main Street project is a plan to revitalize a community focal point in downtown Barton, at the intersection of VT Route 5 and VT Route 16. The project involves brownfield remediation and multi-phased, mixed-use development of the former Barton Motors site. The program is first floor street-facing retail, second floor commercial office space, and third floor combination of apartments and townhouses. The project also includes reconfiguration of the site to improve access, parking, streetscape,
landscaping, and green space. The project will include housing, retail, services, and professional offices. Opportunities exist for transit, hospitality, recreation/tourism services, as well as cultural and art spaces.</t>
  </si>
  <si>
    <t>New well to supply drinking water to the residents of
Irasburg who are already on the existing vulnerable water system, and to support expansion of
the water system into the future for residential and economic development and growth.</t>
  </si>
  <si>
    <t>Essex County (NVDA) RPP List - 2026</t>
  </si>
  <si>
    <t xml:space="preserve">Gilman Middle School </t>
  </si>
  <si>
    <t>Canaan FD #2 Water Main Replacement</t>
  </si>
  <si>
    <t>Brighton Wastewater Treatment System Upgrade</t>
  </si>
  <si>
    <t>Brighton Water Source and Treatment Plant Upgrades</t>
  </si>
  <si>
    <t xml:space="preserve">NEK Broadband </t>
  </si>
  <si>
    <t xml:space="preserve">Brighton - Island Pond Downtown infrastrurture </t>
  </si>
  <si>
    <t xml:space="preserve">Taproot Environmental Education Center </t>
  </si>
  <si>
    <t>Infrastructure - Water</t>
  </si>
  <si>
    <t>Infrastructure - Wastewater</t>
  </si>
  <si>
    <t>Infrastructure: Broadband 
Workforce Development</t>
  </si>
  <si>
    <t>Infrastructure: Water, Wastewater, Broadband, Transportation, Public Facility</t>
  </si>
  <si>
    <t>Recreational, Cultural, Historical</t>
  </si>
  <si>
    <t>Lunenburg Gilman Community Trust
108 S. Lunenburg Road, Lunenburg, VT 05906
Gary Briggs, President
gbriggs@onelunenburg.org</t>
  </si>
  <si>
    <t>Town of Canaan
PO Box 159, Canaan, VT 05903
Zachary Brown, Town Clerk
(802) 266-3370
clerktreas@canaan-vt.org</t>
  </si>
  <si>
    <t>Town of Brighton
49 Mill St. Ext., Island Pond, VT 05846
Mike Strait, Town Manager
 (802) 723-4405
townmanager@brightonvt.gov</t>
  </si>
  <si>
    <t>NEK Broadband
PO Box 4012, St. Johnsbury, VT 05819
director@nekbroadband.org</t>
  </si>
  <si>
    <t>Taproot Farm &amp; Environmental Education Center
101 Main Street, Lancaster, NH 03584
melissa@taprootnh.org 
603-788-4183 ext. 2</t>
  </si>
  <si>
    <t>Sponsor, and:
Tina Breault, Vice President/Secretary
tbreault@onelunenburg.org</t>
  </si>
  <si>
    <t>Canaan Fire District #2 
PO Box 159, Canaan, VT 05903
Zachary Brown, Town Clerk
(802) 266-3370
clerktreas@canaan-vt.org</t>
  </si>
  <si>
    <t>NEK Broadband
PO Box 4012, St. Johnsbury, VT 05819
Christa Shute, Executive Director
director@nekbroadband.org</t>
  </si>
  <si>
    <t>Melissa Grella, Executive Director 
Taproot Farm &amp; Environmental Education Center
melissa@taprootnh.org 
603-788-4183 ext. 2</t>
  </si>
  <si>
    <t>Redevelopment of the former Gilman Middle School into a mixed-use community center featuring housing, recreation, child care, office, education, and event space, as well as serving as a climate-resilience hub. The building will anchor revitalization within the Gilman Designated Village, adjacent to the Fox Field &amp; Forest Outdoor Recreation Area and other village amenities.</t>
  </si>
  <si>
    <t>Replace 8-inch asbestos cement distribution main with modern, high-quality galvanized steel main in Beecher Falls.</t>
  </si>
  <si>
    <t>Upgrade Brighton’s Meadow St wastewater treatment facility</t>
  </si>
  <si>
    <t>Improve the reliability of the Town of Brighton’s water system by upgrading, refurbishing or replacing the system’s source and treatment infrastructure.</t>
  </si>
  <si>
    <t>As a Communications Union District, NEK Broadband is a municipal organization committed to providing access to high-speed, reliable internet service to every on-grid address in the Northeast Kingdom of Vermont over the next 5-7 years by building fiber-optic broadband infrastructure to ALL the un/underserved addresses through our district and in edges of the towns surrounding our district. The project size is roughly 2,800 miles of fiber-optic cable costing over $200 million. Building and maintaining this fiber network will provide the essential, foundational support that is so necessary to drive the economic and social prosperity of the entire area for decades to come.</t>
  </si>
  <si>
    <t>Complete reconstruction of the Island Pond downtown area including replacing the 100-year-old old water main that connects the town’s two reservoirs, replacing the storm sewers on Cross St., new sidewalks and streetlights throughout the central business district, upgrading the primary intersections in the downtown to alleviate dangerous vehicular and pedestrian interaction, and finally to relocate the oppressive electric supply infrastructure that interferes with the replacement sidewalk construction and detracts from the appearance of the downtown business district.</t>
  </si>
  <si>
    <t>Development of Taproot’s educational and agricultural campus on a forested 60 acre property in Lunenberg , which will serve as the organization’s headquarters used for education, meeting space, conferences and events, interpretive displays, offices, and temporary staff housing. The land will provide space for outdoor classrooms, a trail network used for education and open to the public, a children’s garden, and space where food is grown for Taproot’s Education, Food Access programs, and Marketplace programs.</t>
  </si>
  <si>
    <t>Springfield RPP List - 2026</t>
  </si>
  <si>
    <t>J &amp;  L Plant 1</t>
    <phoneticPr fontId="8" type="noConversion"/>
  </si>
  <si>
    <t>Park Street/BRIC</t>
    <phoneticPr fontId="8" type="noConversion"/>
  </si>
  <si>
    <t xml:space="preserve">Chester Wastewater Treatment Facility </t>
  </si>
  <si>
    <t>Ludlow Wastewater Relocation and New Industrial Sites</t>
  </si>
  <si>
    <t>Foundry Building Redevelopment Project, Phase 2 - Springfield</t>
  </si>
  <si>
    <t>Redevelopment of Bryant Grinder Building</t>
  </si>
  <si>
    <t>Redevelopment of the former Goodyear Site</t>
  </si>
  <si>
    <t>Ascutney Water System Improvements</t>
  </si>
  <si>
    <t>Redevelopment of the Black River High School</t>
  </si>
  <si>
    <t>Southridge St Cottage Court Development</t>
  </si>
  <si>
    <t>General Development</t>
    <phoneticPr fontId="8" type="noConversion"/>
  </si>
  <si>
    <t>Infrastructure &amp; General Development</t>
  </si>
  <si>
    <t>Bob Flint, SRDC 14 Clinton Street, Suite 7, Springfield VT  05156</t>
    <phoneticPr fontId="8" type="noConversion"/>
  </si>
  <si>
    <t>Jason Rasmussen, MARC, P.O. Box 320, Ascutney VT  05030</t>
  </si>
  <si>
    <t>Jason Rasmussen, MARC, P.O. Box 320, Ascutney VT  05030 and Bob Flint, SRDC, 14 Clinton Street, Suite 7, Springfield VT  05156</t>
  </si>
  <si>
    <t>Jason Rasmussen, MARC, P.O. Box 320, Ascutney VT  05030 and Bob Flint, SRDC, 14 Clinton Street, Suite 7, Springfield VT  05158</t>
  </si>
  <si>
    <t>Julie Hance, Town of Chester, P.O. Box 370
Chester, VT 05143</t>
  </si>
  <si>
    <t>Brendan McNamara, Town and Village of Ludlow, PO Box B, Ludlow, VT 05149-0250</t>
  </si>
  <si>
    <t>Chrisitan Craig, Edgar May Health &amp; Recreation Center, Springfield, VT  05156</t>
  </si>
  <si>
    <t>Brandon Gulnick, Town of Weathersfield, PO Box 550, Ascutney, VT 05030</t>
  </si>
  <si>
    <t>Laura Ryan, Springfield Housing Authority, 80 Main Street, Springfield, VT 05156</t>
  </si>
  <si>
    <t>Redevelopment of brownfields site, consisting of two new 80K sf buildings.</t>
  </si>
  <si>
    <t>Redevelopment of 100K sf former school to serve as home of Black River Innovation Campus project with 25 units of housing.</t>
  </si>
  <si>
    <t>This project involves upgrades to the wastewater treatment facility in Chester to increase
capacity for additional housing and business opportunities; and make flood resiliency
improvements to the facility that has experienced flooding during the relatively recent
extreme weather events of Hurricane Irene in 2011 and the July 10, 2023 storm. The plant
is currently at capacity, minimizing or eliminating the growth potential for Chester. In
addition, the Wastewater Treatment Facility is located in Flood Hazard Zone AE (1% annual
chance of flooding).</t>
  </si>
  <si>
    <t>Relocate the Ludlow wastewater treatment facility to vacant lot in the industrial park, and subdivide creating 2-3 new development sites in the industrial park.</t>
  </si>
  <si>
    <t>Expand the Edgar May Health and Recreation Facility including the Phase 2 project to redevelop the abandoned foundry building to create a multi-generational community health and wellness hub.</t>
  </si>
  <si>
    <t>Redevelopment of former Bryant Grinder Building into at least 2 separate buildings along with brownfield cleanup.,</t>
  </si>
  <si>
    <t>Redevelop the former Goodyear site, including roadway/circulation improvements and occupancy for underutilized existing buildings</t>
  </si>
  <si>
    <t>Improvements to the Ascutney Village Water System including approx. 2,700 FT of replacement water main, 3,500 FT of new water service pipe and appurtenances.</t>
  </si>
  <si>
    <t>Redevelop the former high school building in Ludlow for multiuse building, including a mix of affordable and workforce housing, and civic and other non-residential uses.</t>
  </si>
  <si>
    <t>Develop a cottage court-style housing project on Southridge St with pedestrian connections to the high school.  Springfield high school teachers will have first priority for units.</t>
  </si>
  <si>
    <t>PROJECT PURPOSE AND BENEFITS:  (From 1 - 5, 5 being the highest score)</t>
  </si>
  <si>
    <t>PROJECT TIMELINE, MILESTONES, AND STATUS: (From 1 - 5, 5 being the highest score)</t>
  </si>
  <si>
    <t>PROJECT PRINCIPAL EXPERIENCE:  (From 1 - 5, 5 being the highest score)</t>
  </si>
  <si>
    <t>PROJECT SUPPORT AND REGIONAL NEED:  (From 1 - 5, 5 being the highest score)</t>
  </si>
  <si>
    <t>PROJECT COST, IDENTIFIED AND COMMITED FUNDS/FINANCING, AND FUNDING GAP: (From 1 - 5, 5 being the highest score)</t>
  </si>
  <si>
    <t>JOB CREATION: (From 1 - 5, 5 being the highest score)</t>
  </si>
  <si>
    <t>Final Score:</t>
  </si>
  <si>
    <t>Priority:</t>
  </si>
  <si>
    <t>Statewide Projects - 2026</t>
  </si>
  <si>
    <t xml:space="preserve">VLCT CHIP Invest in Vermont </t>
  </si>
  <si>
    <t>The Vermont Mesonet – Improved Severe Weather Monitoring, Preparedness, and Response.</t>
  </si>
  <si>
    <t>VCRD Building the Foundation with Community Visits</t>
  </si>
  <si>
    <t>VT Buiness Law Center Service Expansion (Statewide)</t>
  </si>
  <si>
    <t xml:space="preserve">Workforce development </t>
  </si>
  <si>
    <t>Infrastructure - Other</t>
  </si>
  <si>
    <t>Other: Capacity Building, Community Prioritization and Facilitation</t>
  </si>
  <si>
    <t>Workforce Development, Business Development</t>
  </si>
  <si>
    <t>Vermont League of Cities &amp; Towns
89 Main St., Suite 4, Montpelier, VT 05602
(802) 343-6323
kbuckley@vlct.org</t>
  </si>
  <si>
    <t>University of Vermont Water Resources Institute
210 Colchester Avenue
Burlington, VT 05405
jbenes@uvm.edu</t>
  </si>
  <si>
    <t>Vermont Council on Rural Development 
9 Bailey Ave. | PO Box 1384, Montpelier, VT 05601-1384
denise@vtrural.org</t>
  </si>
  <si>
    <t>Nicole Killoran, VLGS, Small Business Law Center and Clinic, 802-824-1508 sblc@vermontlaw.edu</t>
  </si>
  <si>
    <t>Katie Buckley, Director Municipal Operations Support
Vermont League of Cities &amp; Towns
89 Main St., Suite 4, Montpelier, VT 05602
(802) 343-6323
kbuckley@vlct.org</t>
  </si>
  <si>
    <t>Joshua Benes – Associate Director of Research Facilities and Networks
University of Vermont Water Resources Institute
Dr. Ari Preston (VTSU Lyndon)
210 Colchester Avenue
Burlington, VT 05405
jbenes@uvm.edu</t>
  </si>
  <si>
    <t>Denise Smith, Executive Director
Vermont Council on Rural Development 
9 Bailey Ave. | PO Box 1384, Montpelier, VT 05601-1384
denise@vtrural.org</t>
  </si>
  <si>
    <t>Vermont League of Cities &amp; Towns (VLCT) Community Housing &amp; Infrastructure Program (CHIP) Technical Assistance (TA) Program (branded as “CHIP Invest Now VT” or “CHIP INVT”) will stand up a 3-year program, available to all its members – VT’s 277 towns, cities and villages - to grow their awareness, knowledge and competency to successfully use the Community and Housing Infrastructure Program (CHIP), a statewide tax increment financing tool designed to help Vermont communities unlock $2B in public infrastructure investments over the next 10 years</t>
  </si>
  <si>
    <t>High-density network of automated weather stations that will provide meteorological data from currently unmonitored locations across the state.</t>
  </si>
  <si>
    <t>The “Building the Foundation” project will provide nine rural Vermont communities over the next 3 years with holistic capacity building services and support for long term economic development success. This project will add staff capacity to scale up the services that the Vermont Council on Rural Development (VCRD) provides and offer wrap around support including facilitation and prioritization, technical assistance, leadership coaching, and a set of tangible tools and success stories to inform next steps. This project fills a much needed gap to move communities forward from a list of potential needs to concrete, ready-to-fund projects, building the foundation for future economic vitality of Vermont’s rural towns.</t>
  </si>
  <si>
    <t>Expanding services to reduce wait times and strengthen Vermont's small business ecosystem through collaboration with regional partners.</t>
  </si>
  <si>
    <t xml:space="preserve">STATEWIDE  PROJECT </t>
  </si>
  <si>
    <t>STATEWIDE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</si>
</sst>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Aptos Narrow"/>
      <family val="2"/>
      <scheme val="minor"/>
    </font>
    <font>
      <b/>
      <sz val="11"/>
      <color theme="1"/>
      <name val="Aptos Narrow"/>
      <family val="2"/>
      <scheme val="minor"/>
    </font>
    <font>
      <sz val="12"/>
      <color theme="1"/>
      <name val="Aptos Narrow"/>
      <family val="2"/>
      <scheme val="minor"/>
    </font>
    <font>
      <b/>
      <sz val="16"/>
      <color theme="1"/>
      <name val="Aptos Narrow"/>
      <family val="2"/>
      <scheme val="minor"/>
    </font>
    <font>
      <sz val="10"/>
      <color theme="1"/>
      <name val="Aptos Narrow"/>
      <family val="2"/>
      <scheme val="minor"/>
    </font>
    <font>
      <b/>
      <sz val="14"/>
      <color theme="1"/>
      <name val="Aptos Narrow"/>
      <family val="2"/>
      <scheme val="minor"/>
    </font>
    <font>
      <b/>
      <sz val="12"/>
      <color theme="1"/>
      <name val="Aptos Narrow"/>
      <family val="2"/>
      <scheme val="minor"/>
    </font>
    <font>
      <sz val="14"/>
      <color theme="1"/>
      <name val="Aptos Narrow"/>
      <family val="2"/>
      <scheme val="minor"/>
    </font>
    <font>
      <sz val="10"/>
      <color rgb="FF000000"/>
      <name val="Calibri"/>
      <family val="2"/>
    </font>
    <font>
      <b/>
      <sz val="14"/>
      <name val="Aptos Narrow"/>
      <family val="2"/>
      <scheme val="minor"/>
    </font>
    <font>
      <b/>
      <sz val="14"/>
      <color indexed="8"/>
      <name val="Calibri"/>
      <family val="2"/>
    </font>
    <font>
      <i/>
      <sz val="12"/>
      <color theme="1"/>
      <name val="Aptos Narrow"/>
      <family val="2"/>
      <scheme val="minor"/>
    </font>
    <font>
      <sz val="14"/>
      <name val="Aptos Narrow"/>
      <family val="2"/>
      <scheme val="minor"/>
    </font>
    <font>
      <strike/>
      <sz val="11"/>
      <color theme="1"/>
      <name val="Aptos Narrow"/>
      <family val="2"/>
      <scheme val="minor"/>
    </font>
    <font>
      <b/>
      <sz val="10"/>
      <color rgb="FF000000"/>
      <name val="Calibri"/>
      <family val="2"/>
    </font>
    <font>
      <b/>
      <sz val="10"/>
      <color theme="1"/>
      <name val="Aptos Narrow"/>
      <family val="2"/>
      <scheme val="minor"/>
    </font>
    <font>
      <b/>
      <sz val="10"/>
      <color theme="1"/>
      <name val="Calibri"/>
      <family val="2"/>
    </font>
    <font>
      <sz val="10"/>
      <color theme="1"/>
      <name val="Calibri"/>
      <family val="2"/>
    </font>
    <font>
      <sz val="8"/>
      <name val="Aptos Narrow"/>
      <family val="2"/>
      <scheme val="minor"/>
    </font>
    <font>
      <strike/>
      <sz val="14"/>
      <color theme="1"/>
      <name val="Aptos Narrow"/>
      <family val="2"/>
      <scheme val="minor"/>
    </font>
    <font>
      <b/>
      <sz val="12"/>
      <color rgb="FF000000"/>
      <name val="Calibri"/>
      <family val="2"/>
    </font>
    <font>
      <sz val="16"/>
      <color rgb="FF000000"/>
      <name val="Aptos Narrow"/>
      <family val="2"/>
      <scheme val="minor"/>
    </font>
    <font>
      <sz val="11"/>
      <color rgb="FF000000"/>
      <name val="Aptos Narrow"/>
      <family val="2"/>
      <scheme val="minor"/>
    </font>
    <font>
      <sz val="12"/>
      <color rgb="FF242424"/>
      <name val="Aptos Narrow"/>
      <family val="2"/>
      <scheme val="minor"/>
    </font>
    <font>
      <sz val="12"/>
      <color theme="1"/>
      <name val="Arial"/>
      <family val="2"/>
    </font>
    <font>
      <sz val="10"/>
      <color theme="1"/>
      <name val="Arial"/>
      <family val="2"/>
    </font>
    <font>
      <sz val="12"/>
      <name val="Aptos Narrow"/>
      <family val="2"/>
      <scheme val="minor"/>
    </font>
    <font>
      <sz val="12"/>
      <color indexed="8"/>
      <name val="Aptos Narrow"/>
      <family val="2"/>
      <scheme val="minor"/>
    </font>
    <font>
      <b/>
      <sz val="12"/>
      <color rgb="FF000000"/>
      <name val="Aptos Narrow"/>
      <family val="2"/>
      <scheme val="minor"/>
    </font>
    <font>
      <sz val="14"/>
      <name val="Calibri"/>
      <family val="2"/>
    </font>
    <font>
      <b/>
      <sz val="16"/>
      <name val="Aptos Narrow"/>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s>
  <borders count="5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ck">
        <color auto="1"/>
      </left>
      <right/>
      <top style="thin">
        <color indexed="64"/>
      </top>
      <bottom style="thin">
        <color indexed="64"/>
      </bottom>
      <diagonal/>
    </border>
    <border>
      <left style="thin">
        <color indexed="64"/>
      </left>
      <right style="thin">
        <color indexed="64"/>
      </right>
      <top style="thin">
        <color indexed="64"/>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top style="medium">
        <color indexed="64"/>
      </top>
      <bottom style="thin">
        <color indexed="64"/>
      </bottom>
      <diagonal/>
    </border>
    <border>
      <left/>
      <right/>
      <top style="thick">
        <color indexed="64"/>
      </top>
      <bottom style="thin">
        <color indexed="64"/>
      </bottom>
      <diagonal/>
    </border>
    <border>
      <left style="thin">
        <color auto="1"/>
      </left>
      <right style="thin">
        <color auto="1"/>
      </right>
      <top style="medium">
        <color auto="1"/>
      </top>
      <bottom style="thin">
        <color auto="1"/>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auto="1"/>
      </top>
      <bottom style="thick">
        <color auto="1"/>
      </bottom>
      <diagonal/>
    </border>
    <border>
      <left style="thin">
        <color indexed="64"/>
      </left>
      <right/>
      <top style="thin">
        <color indexed="64"/>
      </top>
      <bottom style="medium">
        <color indexed="64"/>
      </bottom>
      <diagonal/>
    </border>
    <border>
      <left/>
      <right/>
      <top/>
      <bottom style="medium">
        <color auto="1"/>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style="thin">
        <color rgb="FF000000"/>
      </top>
      <bottom style="thin">
        <color rgb="FF000000"/>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right style="thin">
        <color indexed="64"/>
      </right>
      <top style="medium">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medium">
        <color auto="1"/>
      </bottom>
      <diagonal/>
    </border>
    <border>
      <left style="thin">
        <color auto="1"/>
      </left>
      <right style="thick">
        <color auto="1"/>
      </right>
      <top style="thick">
        <color auto="1"/>
      </top>
      <bottom style="medium">
        <color auto="1"/>
      </bottom>
      <diagonal/>
    </border>
    <border>
      <left style="thick">
        <color auto="1"/>
      </left>
      <right/>
      <top/>
      <bottom style="thin">
        <color indexed="64"/>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style="thick">
        <color auto="1"/>
      </left>
      <right/>
      <top style="thin">
        <color indexed="64"/>
      </top>
      <bottom style="medium">
        <color indexed="64"/>
      </bottom>
      <diagonal/>
    </border>
    <border>
      <left style="thin">
        <color auto="1"/>
      </left>
      <right style="thick">
        <color auto="1"/>
      </right>
      <top style="thin">
        <color indexed="64"/>
      </top>
      <bottom style="medium">
        <color auto="1"/>
      </bottom>
      <diagonal/>
    </border>
    <border>
      <left style="thick">
        <color auto="1"/>
      </left>
      <right/>
      <top style="medium">
        <color indexed="64"/>
      </top>
      <bottom style="thin">
        <color indexed="64"/>
      </bottom>
      <diagonal/>
    </border>
    <border>
      <left/>
      <right style="thin">
        <color auto="1"/>
      </right>
      <top/>
      <bottom style="thin">
        <color auto="1"/>
      </bottom>
      <diagonal/>
    </border>
    <border>
      <left style="thick">
        <color auto="1"/>
      </left>
      <right/>
      <top style="thin">
        <color indexed="64"/>
      </top>
      <bottom style="thick">
        <color auto="1"/>
      </bottom>
      <diagonal/>
    </border>
    <border>
      <left/>
      <right style="thin">
        <color indexed="64"/>
      </right>
      <top style="thin">
        <color indexed="64"/>
      </top>
      <bottom style="thick">
        <color auto="1"/>
      </bottom>
      <diagonal/>
    </border>
    <border>
      <left style="thin">
        <color auto="1"/>
      </left>
      <right style="thin">
        <color auto="1"/>
      </right>
      <top style="thin">
        <color auto="1"/>
      </top>
      <bottom style="thick">
        <color auto="1"/>
      </bottom>
      <diagonal/>
    </border>
    <border>
      <left style="thin">
        <color indexed="64"/>
      </left>
      <right style="thick">
        <color auto="1"/>
      </right>
      <top style="thin">
        <color indexed="64"/>
      </top>
      <bottom style="thick">
        <color auto="1"/>
      </bottom>
      <diagonal/>
    </border>
  </borders>
  <cellStyleXfs count="1">
    <xf numFmtId="0" fontId="0" fillId="0" borderId="0"/>
  </cellStyleXfs>
  <cellXfs count="291">
    <xf numFmtId="0" fontId="0" fillId="0" borderId="0" xfId="0"/>
    <xf numFmtId="0" fontId="4" fillId="0" borderId="0" xfId="0" applyFont="1" applyAlignment="1">
      <alignment horizontal="center"/>
    </xf>
    <xf numFmtId="2" fontId="4" fillId="0" borderId="0" xfId="0" applyNumberFormat="1" applyFont="1"/>
    <xf numFmtId="2" fontId="4" fillId="0" borderId="0" xfId="0" applyNumberFormat="1" applyFont="1" applyAlignment="1">
      <alignment horizontal="left" vertical="top"/>
    </xf>
    <xf numFmtId="1" fontId="4" fillId="0" borderId="0" xfId="0" applyNumberFormat="1" applyFont="1" applyAlignment="1">
      <alignment horizontal="left" vertical="top"/>
    </xf>
    <xf numFmtId="0" fontId="4" fillId="0" borderId="0" xfId="0" applyFont="1" applyAlignment="1">
      <alignment horizontal="center" vertical="top"/>
    </xf>
    <xf numFmtId="1" fontId="4" fillId="0" borderId="0" xfId="0" applyNumberFormat="1" applyFont="1"/>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2" fontId="4" fillId="0" borderId="4" xfId="0" applyNumberFormat="1" applyFont="1" applyBorder="1" applyAlignment="1">
      <alignment horizontal="center" vertical="center"/>
    </xf>
    <xf numFmtId="0" fontId="7" fillId="0" borderId="0" xfId="0" applyFont="1"/>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0" xfId="0" applyAlignment="1">
      <alignment vertical="center"/>
    </xf>
    <xf numFmtId="0" fontId="2" fillId="0" borderId="0" xfId="0" applyFont="1"/>
    <xf numFmtId="0" fontId="6" fillId="0" borderId="0" xfId="0" applyFont="1"/>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7" fillId="0" borderId="4" xfId="0" applyFont="1"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1" fillId="2" borderId="9" xfId="0" applyFont="1" applyFill="1" applyBorder="1" applyAlignment="1">
      <alignment horizontal="center" vertical="center" wrapText="1"/>
    </xf>
    <xf numFmtId="0" fontId="10" fillId="0" borderId="4"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Alignment="1">
      <alignment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6" borderId="0" xfId="0" applyFill="1"/>
    <xf numFmtId="0" fontId="2" fillId="0" borderId="0" xfId="0" applyFont="1" applyAlignment="1">
      <alignment vertical="top" wrapText="1"/>
    </xf>
    <xf numFmtId="0" fontId="7"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9" fillId="0" borderId="4" xfId="0" applyFont="1" applyBorder="1" applyAlignment="1">
      <alignment horizontal="center" vertical="center" wrapText="1"/>
    </xf>
    <xf numFmtId="0" fontId="13" fillId="0" borderId="0" xfId="0" applyFont="1"/>
    <xf numFmtId="1" fontId="4" fillId="3" borderId="4" xfId="0" applyNumberFormat="1" applyFont="1" applyFill="1" applyBorder="1" applyAlignment="1">
      <alignment horizontal="left" vertical="top" wrapText="1"/>
    </xf>
    <xf numFmtId="1" fontId="4" fillId="3" borderId="2" xfId="0" applyNumberFormat="1" applyFont="1" applyFill="1" applyBorder="1" applyAlignment="1">
      <alignment horizontal="left" vertical="top" wrapText="1"/>
    </xf>
    <xf numFmtId="2" fontId="4" fillId="0" borderId="2" xfId="0" applyNumberFormat="1" applyFont="1" applyBorder="1" applyAlignment="1">
      <alignment horizontal="center" vertical="center"/>
    </xf>
    <xf numFmtId="0" fontId="5" fillId="3" borderId="4" xfId="0" applyFont="1" applyFill="1" applyBorder="1" applyAlignment="1">
      <alignment horizontal="center" vertical="center"/>
    </xf>
    <xf numFmtId="0" fontId="7" fillId="0" borderId="4" xfId="0" applyFont="1" applyBorder="1"/>
    <xf numFmtId="1" fontId="4" fillId="3" borderId="7" xfId="0" applyNumberFormat="1" applyFont="1" applyFill="1" applyBorder="1" applyAlignment="1">
      <alignment horizontal="left" vertical="top" wrapText="1"/>
    </xf>
    <xf numFmtId="2" fontId="4" fillId="0" borderId="28" xfId="0" applyNumberFormat="1" applyFont="1" applyBorder="1" applyAlignment="1">
      <alignment horizontal="center" vertical="center"/>
    </xf>
    <xf numFmtId="0" fontId="5" fillId="3" borderId="4" xfId="0" applyFont="1" applyFill="1" applyBorder="1" applyAlignment="1">
      <alignment horizontal="center" vertical="center" wrapText="1"/>
    </xf>
    <xf numFmtId="0" fontId="7" fillId="0" borderId="4" xfId="0" applyFont="1" applyBorder="1" applyAlignment="1">
      <alignment horizontal="right"/>
    </xf>
    <xf numFmtId="2" fontId="2" fillId="0" borderId="4" xfId="0" applyNumberFormat="1"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2" fontId="2" fillId="0" borderId="2" xfId="0" applyNumberFormat="1" applyFont="1" applyBorder="1" applyAlignment="1">
      <alignment horizontal="center" vertical="center"/>
    </xf>
    <xf numFmtId="0" fontId="10" fillId="3" borderId="4" xfId="0" applyFont="1" applyFill="1" applyBorder="1" applyAlignment="1">
      <alignment horizontal="center" vertical="center" wrapText="1"/>
    </xf>
    <xf numFmtId="49" fontId="10" fillId="3" borderId="4"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0" fontId="12" fillId="0" borderId="4" xfId="0" applyFont="1" applyBorder="1"/>
    <xf numFmtId="0" fontId="7" fillId="0" borderId="4" xfId="0" applyFont="1" applyBorder="1" applyAlignment="1">
      <alignment horizontal="right" wrapText="1"/>
    </xf>
    <xf numFmtId="0" fontId="7" fillId="0" borderId="15" xfId="0" applyFont="1" applyBorder="1"/>
    <xf numFmtId="1" fontId="0" fillId="3" borderId="2" xfId="0" applyNumberFormat="1" applyFill="1" applyBorder="1" applyAlignment="1">
      <alignment horizontal="left" vertical="top" wrapText="1"/>
    </xf>
    <xf numFmtId="1" fontId="4" fillId="3" borderId="2" xfId="0" applyNumberFormat="1" applyFont="1" applyFill="1" applyBorder="1" applyAlignment="1">
      <alignment vertical="center" wrapText="1"/>
    </xf>
    <xf numFmtId="1" fontId="4" fillId="3" borderId="4" xfId="0" applyNumberFormat="1" applyFont="1" applyFill="1" applyBorder="1" applyAlignment="1">
      <alignment vertical="center" wrapText="1"/>
    </xf>
    <xf numFmtId="2" fontId="15" fillId="0" borderId="24" xfId="0" applyNumberFormat="1" applyFont="1" applyBorder="1" applyAlignment="1">
      <alignment horizontal="center" vertical="center"/>
    </xf>
    <xf numFmtId="2" fontId="1" fillId="5" borderId="4"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6" xfId="0" applyFont="1" applyBorder="1" applyAlignment="1">
      <alignment horizontal="center" vertical="center" wrapText="1"/>
    </xf>
    <xf numFmtId="1" fontId="4" fillId="3" borderId="4" xfId="0" applyNumberFormat="1" applyFont="1" applyFill="1" applyBorder="1" applyAlignment="1">
      <alignment horizontal="left" vertical="center" wrapText="1"/>
    </xf>
    <xf numFmtId="1" fontId="4" fillId="3" borderId="2" xfId="0" applyNumberFormat="1" applyFont="1" applyFill="1" applyBorder="1" applyAlignment="1">
      <alignment horizontal="left" vertical="center" wrapText="1"/>
    </xf>
    <xf numFmtId="2" fontId="2" fillId="0" borderId="30" xfId="0" applyNumberFormat="1" applyFont="1" applyBorder="1" applyAlignment="1">
      <alignment horizontal="center" vertical="center"/>
    </xf>
    <xf numFmtId="0" fontId="16" fillId="0" borderId="12" xfId="0" applyFont="1" applyBorder="1" applyAlignment="1">
      <alignment horizontal="center" vertical="center" wrapText="1"/>
    </xf>
    <xf numFmtId="0" fontId="17" fillId="3" borderId="12" xfId="0" applyFont="1" applyFill="1" applyBorder="1" applyAlignment="1">
      <alignment horizontal="left" vertical="center" wrapText="1"/>
    </xf>
    <xf numFmtId="0" fontId="17" fillId="3" borderId="12" xfId="0" applyFont="1" applyFill="1" applyBorder="1" applyAlignment="1">
      <alignment horizontal="left" vertical="top" wrapText="1"/>
    </xf>
    <xf numFmtId="0" fontId="7" fillId="0" borderId="10" xfId="0" applyFont="1" applyBorder="1"/>
    <xf numFmtId="0" fontId="1" fillId="2" borderId="30" xfId="0" applyFont="1" applyFill="1" applyBorder="1" applyAlignment="1">
      <alignment horizontal="center" vertical="center" wrapText="1"/>
    </xf>
    <xf numFmtId="0" fontId="1" fillId="5" borderId="27" xfId="0" applyFont="1" applyFill="1" applyBorder="1" applyAlignment="1">
      <alignment horizontal="center" vertical="center"/>
    </xf>
    <xf numFmtId="0" fontId="1" fillId="2" borderId="1" xfId="0" applyFont="1" applyFill="1" applyBorder="1" applyAlignment="1">
      <alignment horizontal="center" vertical="center" wrapText="1"/>
    </xf>
    <xf numFmtId="0" fontId="6" fillId="0" borderId="4" xfId="0" applyFont="1" applyBorder="1" applyAlignment="1">
      <alignment horizontal="center" vertical="center"/>
    </xf>
    <xf numFmtId="0" fontId="20" fillId="0" borderId="12" xfId="0" applyFont="1" applyBorder="1" applyAlignment="1">
      <alignment horizontal="center" vertical="center" wrapText="1"/>
    </xf>
    <xf numFmtId="2" fontId="6" fillId="0" borderId="6" xfId="0" applyNumberFormat="1" applyFont="1" applyBorder="1" applyAlignment="1">
      <alignment horizontal="center" vertical="center"/>
    </xf>
    <xf numFmtId="0" fontId="6" fillId="0" borderId="28" xfId="0" applyFont="1" applyBorder="1" applyAlignment="1">
      <alignment horizontal="center"/>
    </xf>
    <xf numFmtId="0" fontId="2" fillId="0" borderId="4" xfId="0" applyFont="1" applyBorder="1" applyAlignment="1">
      <alignment horizontal="center"/>
    </xf>
    <xf numFmtId="0" fontId="2" fillId="0" borderId="28" xfId="0" applyFont="1" applyBorder="1" applyAlignment="1">
      <alignment horizontal="center"/>
    </xf>
    <xf numFmtId="0" fontId="6" fillId="0" borderId="26" xfId="0" applyFont="1" applyBorder="1" applyAlignment="1">
      <alignment horizontal="center"/>
    </xf>
    <xf numFmtId="0" fontId="6" fillId="0" borderId="4" xfId="0" applyFont="1" applyBorder="1" applyAlignment="1">
      <alignment horizontal="center" vertical="center" wrapText="1"/>
    </xf>
    <xf numFmtId="0" fontId="21" fillId="0" borderId="0" xfId="0" applyFont="1"/>
    <xf numFmtId="0" fontId="21" fillId="0" borderId="12" xfId="0" applyFont="1" applyBorder="1"/>
    <xf numFmtId="0" fontId="7" fillId="0" borderId="10" xfId="0" applyFont="1" applyBorder="1" applyAlignment="1">
      <alignment horizontal="right"/>
    </xf>
    <xf numFmtId="0" fontId="7" fillId="0" borderId="10" xfId="0" applyFont="1" applyBorder="1" applyAlignment="1">
      <alignment horizontal="right" wrapText="1"/>
    </xf>
    <xf numFmtId="0" fontId="7" fillId="0" borderId="7" xfId="0" applyFont="1" applyBorder="1"/>
    <xf numFmtId="0" fontId="7" fillId="0" borderId="6" xfId="0" applyFont="1" applyBorder="1"/>
    <xf numFmtId="0" fontId="19" fillId="0" borderId="6" xfId="0" applyFont="1" applyBorder="1"/>
    <xf numFmtId="0" fontId="7" fillId="0" borderId="6" xfId="0" applyFont="1" applyBorder="1" applyAlignment="1">
      <alignment horizontal="right"/>
    </xf>
    <xf numFmtId="0" fontId="7" fillId="0" borderId="23" xfId="0" applyFont="1" applyBorder="1"/>
    <xf numFmtId="0" fontId="5" fillId="2" borderId="23" xfId="0" applyFont="1" applyFill="1" applyBorder="1" applyAlignment="1">
      <alignment horizontal="center" vertical="center"/>
    </xf>
    <xf numFmtId="0" fontId="1" fillId="2" borderId="24" xfId="0" applyFont="1" applyFill="1" applyBorder="1" applyAlignment="1">
      <alignment horizontal="center" vertical="center" wrapText="1"/>
    </xf>
    <xf numFmtId="0" fontId="1" fillId="5" borderId="3" xfId="0" applyFont="1" applyFill="1" applyBorder="1" applyAlignment="1">
      <alignment horizontal="center" vertical="center"/>
    </xf>
    <xf numFmtId="0" fontId="6" fillId="2" borderId="2" xfId="0" applyFont="1" applyFill="1" applyBorder="1" applyAlignment="1">
      <alignment horizontal="center" vertical="center"/>
    </xf>
    <xf numFmtId="0" fontId="2" fillId="4" borderId="14" xfId="0" applyFont="1" applyFill="1" applyBorder="1" applyAlignment="1">
      <alignment horizontal="left" vertical="center" wrapText="1"/>
    </xf>
    <xf numFmtId="0" fontId="2" fillId="4" borderId="12" xfId="0" applyFont="1" applyFill="1" applyBorder="1" applyAlignment="1">
      <alignment vertical="center" wrapText="1"/>
    </xf>
    <xf numFmtId="0" fontId="2" fillId="4" borderId="11" xfId="0" applyFont="1" applyFill="1" applyBorder="1" applyAlignment="1">
      <alignment vertical="center" wrapText="1"/>
    </xf>
    <xf numFmtId="0" fontId="2" fillId="4" borderId="13" xfId="0" applyFont="1" applyFill="1" applyBorder="1" applyAlignment="1">
      <alignment vertical="center" wrapText="1"/>
    </xf>
    <xf numFmtId="0" fontId="2" fillId="4" borderId="4" xfId="0" applyFont="1" applyFill="1" applyBorder="1" applyAlignment="1">
      <alignment vertical="center" wrapText="1"/>
    </xf>
    <xf numFmtId="0" fontId="4" fillId="0" borderId="0" xfId="0" applyFont="1" applyAlignment="1">
      <alignment vertical="center" wrapText="1"/>
    </xf>
    <xf numFmtId="0" fontId="0" fillId="4" borderId="11" xfId="0" applyFill="1" applyBorder="1" applyAlignment="1">
      <alignment vertical="top" wrapText="1"/>
    </xf>
    <xf numFmtId="0" fontId="0" fillId="4" borderId="16" xfId="0" applyFill="1" applyBorder="1" applyAlignment="1">
      <alignment vertical="top" wrapText="1"/>
    </xf>
    <xf numFmtId="0" fontId="0" fillId="4" borderId="17" xfId="0" applyFill="1" applyBorder="1" applyAlignment="1">
      <alignment vertical="top" wrapText="1"/>
    </xf>
    <xf numFmtId="0" fontId="0" fillId="4" borderId="19" xfId="0" applyFill="1" applyBorder="1" applyAlignment="1">
      <alignment horizontal="left" vertical="top" wrapText="1"/>
    </xf>
    <xf numFmtId="0" fontId="0" fillId="4" borderId="0" xfId="0" applyFill="1" applyAlignment="1">
      <alignment vertical="top" wrapText="1"/>
    </xf>
    <xf numFmtId="0" fontId="0" fillId="4" borderId="35" xfId="0" applyFill="1" applyBorder="1" applyAlignment="1">
      <alignment horizontal="left" vertical="top" wrapText="1"/>
    </xf>
    <xf numFmtId="0" fontId="22" fillId="4" borderId="4" xfId="0" applyFont="1" applyFill="1" applyBorder="1" applyAlignment="1">
      <alignment vertical="top" wrapText="1"/>
    </xf>
    <xf numFmtId="0" fontId="0" fillId="4" borderId="18" xfId="0" applyFill="1" applyBorder="1" applyAlignment="1">
      <alignment vertical="top" wrapText="1"/>
    </xf>
    <xf numFmtId="0" fontId="0" fillId="4" borderId="20" xfId="0" applyFill="1" applyBorder="1" applyAlignment="1">
      <alignment horizontal="left" vertical="top" wrapText="1"/>
    </xf>
    <xf numFmtId="0" fontId="0" fillId="4" borderId="21" xfId="0" applyFill="1" applyBorder="1" applyAlignment="1">
      <alignment horizontal="left" vertical="top" wrapText="1"/>
    </xf>
    <xf numFmtId="0" fontId="0" fillId="4" borderId="4" xfId="0" applyFill="1" applyBorder="1" applyAlignment="1">
      <alignment horizontal="left" vertical="top" wrapText="1"/>
    </xf>
    <xf numFmtId="0" fontId="0" fillId="4" borderId="13" xfId="0" applyFill="1" applyBorder="1" applyAlignment="1">
      <alignment vertical="top" wrapText="1"/>
    </xf>
    <xf numFmtId="0" fontId="0" fillId="4" borderId="22" xfId="0" applyFill="1" applyBorder="1" applyAlignment="1">
      <alignment vertical="top" wrapText="1"/>
    </xf>
    <xf numFmtId="0" fontId="0" fillId="4" borderId="22" xfId="0" applyFill="1" applyBorder="1" applyAlignment="1">
      <alignment horizontal="left" vertical="top" wrapText="1"/>
    </xf>
    <xf numFmtId="0" fontId="0" fillId="4" borderId="0" xfId="0" applyFill="1" applyAlignment="1">
      <alignment horizontal="left" vertical="top" wrapText="1"/>
    </xf>
    <xf numFmtId="0" fontId="2" fillId="4" borderId="16" xfId="0" applyFont="1" applyFill="1" applyBorder="1" applyAlignment="1">
      <alignment horizontal="left" vertical="top" wrapText="1"/>
    </xf>
    <xf numFmtId="0" fontId="2" fillId="4" borderId="16" xfId="0" applyFont="1" applyFill="1" applyBorder="1" applyAlignment="1">
      <alignment vertical="top" wrapText="1"/>
    </xf>
    <xf numFmtId="0" fontId="2" fillId="4" borderId="6" xfId="0" applyFont="1" applyFill="1" applyBorder="1" applyAlignment="1">
      <alignment horizontal="left" vertical="top" wrapText="1"/>
    </xf>
    <xf numFmtId="0" fontId="2" fillId="4" borderId="0" xfId="0" applyFont="1" applyFill="1" applyAlignment="1">
      <alignment horizontal="left" vertical="top" wrapText="1"/>
    </xf>
    <xf numFmtId="0" fontId="23" fillId="0" borderId="4" xfId="0" applyFont="1" applyBorder="1" applyAlignment="1">
      <alignment horizontal="left" vertical="top" wrapText="1"/>
    </xf>
    <xf numFmtId="0" fontId="2" fillId="4" borderId="22" xfId="0" applyFont="1" applyFill="1" applyBorder="1" applyAlignment="1">
      <alignment vertical="top" wrapText="1"/>
    </xf>
    <xf numFmtId="0" fontId="23" fillId="0" borderId="0" xfId="0" applyFont="1" applyAlignment="1">
      <alignment vertical="top" wrapText="1"/>
    </xf>
    <xf numFmtId="0" fontId="2" fillId="4" borderId="4" xfId="0" applyFont="1" applyFill="1" applyBorder="1" applyAlignment="1">
      <alignment horizontal="left" vertical="top" wrapText="1"/>
    </xf>
    <xf numFmtId="0" fontId="2" fillId="0" borderId="6" xfId="0" applyFont="1" applyBorder="1"/>
    <xf numFmtId="0" fontId="2" fillId="0" borderId="4" xfId="0" applyFont="1" applyBorder="1"/>
    <xf numFmtId="0" fontId="2" fillId="0" borderId="23" xfId="0" applyFont="1" applyBorder="1"/>
    <xf numFmtId="0" fontId="2" fillId="0" borderId="2" xfId="0" applyFont="1" applyBorder="1"/>
    <xf numFmtId="0" fontId="6" fillId="0" borderId="0" xfId="0" applyFont="1" applyAlignment="1">
      <alignment horizontal="right"/>
    </xf>
    <xf numFmtId="0" fontId="6" fillId="4" borderId="14" xfId="0" applyFont="1" applyFill="1" applyBorder="1" applyAlignment="1">
      <alignment horizontal="left" vertical="center" wrapText="1"/>
    </xf>
    <xf numFmtId="0" fontId="6" fillId="4" borderId="12" xfId="0" applyFont="1" applyFill="1" applyBorder="1" applyAlignment="1">
      <alignment vertical="center" wrapText="1"/>
    </xf>
    <xf numFmtId="0" fontId="6" fillId="4" borderId="11" xfId="0" applyFont="1" applyFill="1" applyBorder="1" applyAlignment="1">
      <alignment vertical="center" wrapText="1"/>
    </xf>
    <xf numFmtId="0" fontId="6" fillId="4" borderId="13" xfId="0" applyFont="1" applyFill="1" applyBorder="1" applyAlignment="1">
      <alignment vertical="center" wrapText="1"/>
    </xf>
    <xf numFmtId="0" fontId="6" fillId="4" borderId="4" xfId="0" applyFont="1" applyFill="1" applyBorder="1" applyAlignment="1">
      <alignment vertical="center" wrapText="1"/>
    </xf>
    <xf numFmtId="0" fontId="0" fillId="0" borderId="0" xfId="0" applyAlignment="1">
      <alignment horizontal="center" vertical="center" wrapText="1"/>
    </xf>
    <xf numFmtId="0" fontId="0" fillId="0" borderId="0" xfId="0" applyAlignment="1">
      <alignment horizontal="left" vertical="top" wrapText="1"/>
    </xf>
    <xf numFmtId="2" fontId="15" fillId="0" borderId="0" xfId="0" applyNumberFormat="1" applyFont="1" applyAlignment="1">
      <alignment horizontal="center" vertical="center" wrapText="1"/>
    </xf>
    <xf numFmtId="2" fontId="1" fillId="0" borderId="0" xfId="0" applyNumberFormat="1" applyFont="1" applyAlignment="1">
      <alignment horizontal="center" vertical="center" wrapText="1"/>
    </xf>
    <xf numFmtId="0" fontId="0" fillId="0" borderId="0" xfId="0" applyAlignment="1">
      <alignment vertical="top" wrapText="1"/>
    </xf>
    <xf numFmtId="0" fontId="0" fillId="0" borderId="4" xfId="0" applyBorder="1"/>
    <xf numFmtId="0" fontId="0" fillId="0" borderId="28" xfId="0" applyBorder="1"/>
    <xf numFmtId="0" fontId="1" fillId="0" borderId="0" xfId="0" applyFont="1"/>
    <xf numFmtId="0" fontId="2" fillId="3" borderId="4"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 fillId="3" borderId="4" xfId="0" quotePrefix="1" applyFont="1" applyFill="1" applyBorder="1" applyAlignment="1">
      <alignment horizontal="center" vertical="center" wrapText="1"/>
    </xf>
    <xf numFmtId="49" fontId="27" fillId="3" borderId="4" xfId="0" applyNumberFormat="1" applyFont="1" applyFill="1" applyBorder="1" applyAlignment="1">
      <alignment horizontal="center" vertical="center" wrapText="1"/>
    </xf>
    <xf numFmtId="0" fontId="27" fillId="3" borderId="4" xfId="0" applyFont="1" applyFill="1" applyBorder="1" applyAlignment="1">
      <alignment horizontal="center" vertical="center" wrapText="1"/>
    </xf>
    <xf numFmtId="0" fontId="2" fillId="0" borderId="0" xfId="0" applyFont="1" applyAlignment="1">
      <alignment wrapText="1"/>
    </xf>
    <xf numFmtId="0" fontId="28"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164" fontId="2" fillId="0" borderId="4" xfId="0" applyNumberFormat="1" applyFont="1" applyBorder="1" applyAlignment="1">
      <alignment horizontal="center" wrapText="1"/>
    </xf>
    <xf numFmtId="2" fontId="2" fillId="0" borderId="4" xfId="0" applyNumberFormat="1" applyFont="1" applyBorder="1" applyAlignment="1">
      <alignment horizontal="center" wrapText="1"/>
    </xf>
    <xf numFmtId="2" fontId="2" fillId="0" borderId="4" xfId="0" applyNumberFormat="1" applyFont="1" applyBorder="1" applyAlignment="1">
      <alignment horizontal="center"/>
    </xf>
    <xf numFmtId="164" fontId="6" fillId="0" borderId="4" xfId="0" applyNumberFormat="1" applyFont="1" applyBorder="1" applyAlignment="1">
      <alignment horizontal="center" wrapText="1"/>
    </xf>
    <xf numFmtId="2" fontId="6" fillId="0" borderId="4" xfId="0" applyNumberFormat="1" applyFont="1" applyBorder="1" applyAlignment="1">
      <alignment horizontal="center" wrapText="1"/>
    </xf>
    <xf numFmtId="0" fontId="6" fillId="5" borderId="4" xfId="0" applyFont="1" applyFill="1" applyBorder="1" applyAlignment="1">
      <alignment horizontal="center" vertical="center"/>
    </xf>
    <xf numFmtId="0" fontId="6" fillId="9" borderId="4" xfId="0" applyFont="1" applyFill="1" applyBorder="1" applyAlignment="1">
      <alignment horizontal="center" wrapText="1"/>
    </xf>
    <xf numFmtId="0" fontId="1" fillId="8" borderId="2" xfId="0" applyFont="1" applyFill="1" applyBorder="1" applyAlignment="1">
      <alignment horizontal="center" vertical="center" wrapText="1"/>
    </xf>
    <xf numFmtId="0" fontId="7" fillId="0" borderId="28" xfId="0" applyFont="1" applyBorder="1"/>
    <xf numFmtId="0" fontId="7" fillId="0" borderId="28" xfId="0" applyFont="1" applyBorder="1" applyAlignment="1">
      <alignment horizontal="right"/>
    </xf>
    <xf numFmtId="0" fontId="1" fillId="8" borderId="24" xfId="0" applyFont="1" applyFill="1" applyBorder="1" applyAlignment="1">
      <alignment horizontal="center" vertical="center" wrapText="1"/>
    </xf>
    <xf numFmtId="0" fontId="7" fillId="0" borderId="0" xfId="0" applyFont="1" applyAlignment="1">
      <alignment horizontal="right"/>
    </xf>
    <xf numFmtId="0" fontId="6" fillId="0" borderId="6" xfId="0" applyFont="1" applyBorder="1" applyAlignment="1">
      <alignment vertical="top" wrapText="1"/>
    </xf>
    <xf numFmtId="0" fontId="2" fillId="3" borderId="4" xfId="0" applyFont="1" applyFill="1" applyBorder="1" applyAlignment="1">
      <alignment vertical="top" wrapText="1"/>
    </xf>
    <xf numFmtId="49" fontId="2" fillId="3" borderId="4" xfId="0" applyNumberFormat="1" applyFont="1" applyFill="1" applyBorder="1" applyAlignment="1">
      <alignment vertical="top" wrapText="1"/>
    </xf>
    <xf numFmtId="0" fontId="2" fillId="0" borderId="4" xfId="0" applyFont="1" applyBorder="1" applyAlignment="1">
      <alignment horizontal="right" wrapText="1"/>
    </xf>
    <xf numFmtId="0" fontId="1" fillId="8" borderId="7" xfId="0" applyFont="1" applyFill="1" applyBorder="1" applyAlignment="1">
      <alignment horizontal="center" vertical="center" wrapText="1"/>
    </xf>
    <xf numFmtId="0" fontId="2" fillId="0" borderId="28" xfId="0" applyFont="1" applyBorder="1" applyAlignment="1">
      <alignment horizontal="right" wrapText="1"/>
    </xf>
    <xf numFmtId="0" fontId="2" fillId="0" borderId="15" xfId="0" applyFont="1" applyBorder="1" applyAlignment="1">
      <alignment horizontal="right" wrapText="1"/>
    </xf>
    <xf numFmtId="0" fontId="6" fillId="0" borderId="0" xfId="0" applyFont="1" applyAlignment="1">
      <alignment wrapText="1"/>
    </xf>
    <xf numFmtId="0" fontId="1" fillId="7" borderId="36" xfId="0" applyFont="1" applyFill="1" applyBorder="1" applyAlignment="1">
      <alignment wrapText="1"/>
    </xf>
    <xf numFmtId="0" fontId="1" fillId="7" borderId="37" xfId="0" applyFont="1" applyFill="1" applyBorder="1" applyAlignment="1">
      <alignment wrapText="1"/>
    </xf>
    <xf numFmtId="0" fontId="1" fillId="7" borderId="38" xfId="0" applyFont="1" applyFill="1" applyBorder="1" applyAlignment="1">
      <alignment wrapText="1"/>
    </xf>
    <xf numFmtId="0" fontId="0" fillId="0" borderId="0" xfId="0" applyAlignment="1">
      <alignment horizontal="center" vertical="center"/>
    </xf>
    <xf numFmtId="1" fontId="4" fillId="3" borderId="2" xfId="0" applyNumberFormat="1" applyFont="1" applyFill="1" applyBorder="1" applyAlignment="1">
      <alignment vertical="top" wrapText="1"/>
    </xf>
    <xf numFmtId="1" fontId="4" fillId="3" borderId="4" xfId="0" applyNumberFormat="1" applyFont="1" applyFill="1" applyBorder="1" applyAlignment="1">
      <alignment vertical="top" wrapText="1"/>
    </xf>
    <xf numFmtId="0" fontId="17" fillId="3" borderId="17" xfId="0" applyFont="1" applyFill="1" applyBorder="1" applyAlignment="1">
      <alignment horizontal="left" vertical="top" wrapText="1"/>
    </xf>
    <xf numFmtId="0" fontId="17" fillId="3" borderId="17" xfId="0" applyFont="1" applyFill="1" applyBorder="1" applyAlignment="1">
      <alignment horizontal="left" wrapText="1"/>
    </xf>
    <xf numFmtId="0" fontId="2" fillId="3" borderId="4" xfId="0" applyFont="1" applyFill="1" applyBorder="1" applyAlignment="1">
      <alignment horizontal="left" vertical="top"/>
    </xf>
    <xf numFmtId="0" fontId="2" fillId="3" borderId="4" xfId="0" applyFont="1" applyFill="1" applyBorder="1" applyAlignment="1">
      <alignment horizontal="left" vertical="top" wrapText="1"/>
    </xf>
    <xf numFmtId="2" fontId="6" fillId="0" borderId="39" xfId="0" applyNumberFormat="1" applyFont="1" applyBorder="1" applyAlignment="1">
      <alignment horizontal="center" vertical="center"/>
    </xf>
    <xf numFmtId="1" fontId="2" fillId="3" borderId="2" xfId="0" applyNumberFormat="1" applyFont="1" applyFill="1" applyBorder="1" applyAlignment="1">
      <alignment vertical="top" wrapText="1"/>
    </xf>
    <xf numFmtId="1" fontId="2" fillId="3" borderId="2" xfId="0" applyNumberFormat="1" applyFont="1" applyFill="1" applyBorder="1" applyAlignment="1">
      <alignment horizontal="left" vertical="top" wrapText="1"/>
    </xf>
    <xf numFmtId="0" fontId="5" fillId="2"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10" borderId="15"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40"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41" xfId="0" applyFont="1" applyBorder="1" applyAlignment="1">
      <alignment horizontal="center" vertical="center" wrapText="1"/>
    </xf>
    <xf numFmtId="0" fontId="26" fillId="0" borderId="4" xfId="0" applyFont="1" applyBorder="1" applyAlignment="1">
      <alignment horizontal="center" vertical="center" wrapText="1"/>
    </xf>
    <xf numFmtId="0" fontId="29" fillId="0" borderId="12" xfId="0" applyFont="1" applyBorder="1" applyAlignment="1">
      <alignment horizontal="center" vertical="center" wrapText="1"/>
    </xf>
    <xf numFmtId="0" fontId="9" fillId="0" borderId="28" xfId="0" applyFont="1" applyBorder="1" applyAlignment="1">
      <alignment horizontal="center" vertical="center" wrapText="1"/>
    </xf>
    <xf numFmtId="0" fontId="26" fillId="0" borderId="28" xfId="0" applyFont="1" applyBorder="1" applyAlignment="1">
      <alignment vertical="center" wrapText="1"/>
    </xf>
    <xf numFmtId="0" fontId="12" fillId="0" borderId="28" xfId="0" applyFont="1" applyBorder="1" applyAlignment="1">
      <alignment horizontal="center" vertical="center" wrapText="1"/>
    </xf>
    <xf numFmtId="0" fontId="29" fillId="0" borderId="42" xfId="0" applyFont="1" applyBorder="1" applyAlignment="1">
      <alignment horizontal="center" vertical="center" wrapText="1"/>
    </xf>
    <xf numFmtId="0" fontId="9" fillId="0" borderId="6" xfId="0" applyFont="1" applyBorder="1" applyAlignment="1">
      <alignment horizontal="center" vertical="center" wrapText="1"/>
    </xf>
    <xf numFmtId="0" fontId="30" fillId="0" borderId="6" xfId="0" applyFont="1" applyBorder="1" applyAlignment="1">
      <alignment horizontal="center" vertical="center"/>
    </xf>
    <xf numFmtId="0" fontId="30" fillId="0" borderId="6" xfId="0" applyFont="1" applyBorder="1" applyAlignment="1">
      <alignment horizontal="center" vertical="center" wrapText="1"/>
    </xf>
    <xf numFmtId="0" fontId="30" fillId="0" borderId="17" xfId="0" applyFont="1" applyBorder="1" applyAlignment="1">
      <alignment horizontal="center" vertical="center"/>
    </xf>
    <xf numFmtId="0" fontId="30" fillId="0" borderId="4" xfId="0" applyFont="1" applyBorder="1" applyAlignment="1">
      <alignment horizontal="center" vertical="center"/>
    </xf>
    <xf numFmtId="0" fontId="30" fillId="0" borderId="4" xfId="0" applyFont="1" applyBorder="1" applyAlignment="1">
      <alignment horizontal="center" vertical="center" wrapText="1"/>
    </xf>
    <xf numFmtId="0" fontId="30" fillId="0" borderId="12" xfId="0" applyFont="1" applyBorder="1" applyAlignment="1">
      <alignment horizontal="center" vertical="center"/>
    </xf>
    <xf numFmtId="0" fontId="30" fillId="0" borderId="28" xfId="0" applyFont="1" applyBorder="1" applyAlignment="1">
      <alignment horizontal="center" vertical="center"/>
    </xf>
    <xf numFmtId="0" fontId="30" fillId="0" borderId="28" xfId="0" applyFont="1" applyBorder="1" applyAlignment="1">
      <alignment horizontal="center" vertical="center" wrapText="1"/>
    </xf>
    <xf numFmtId="0" fontId="30" fillId="0" borderId="42" xfId="0" applyFont="1" applyBorder="1" applyAlignment="1">
      <alignment horizontal="center" vertical="center"/>
    </xf>
    <xf numFmtId="0" fontId="30" fillId="0" borderId="23" xfId="0" applyFont="1" applyBorder="1" applyAlignment="1">
      <alignment horizontal="center" vertical="center" wrapText="1"/>
    </xf>
    <xf numFmtId="0" fontId="30" fillId="0" borderId="43" xfId="0" applyFont="1" applyBorder="1" applyAlignment="1">
      <alignment horizontal="center" vertical="center"/>
    </xf>
    <xf numFmtId="0" fontId="1" fillId="5" borderId="5" xfId="0" applyFont="1" applyFill="1" applyBorder="1" applyAlignment="1">
      <alignment horizontal="center" vertical="center"/>
    </xf>
    <xf numFmtId="0" fontId="1" fillId="2" borderId="39" xfId="0" applyFont="1" applyFill="1" applyBorder="1" applyAlignment="1">
      <alignment horizontal="center" vertical="center" wrapText="1"/>
    </xf>
    <xf numFmtId="1" fontId="5" fillId="3" borderId="4" xfId="0" applyNumberFormat="1" applyFont="1" applyFill="1" applyBorder="1" applyAlignment="1">
      <alignment horizontal="center" vertical="top" wrapText="1"/>
    </xf>
    <xf numFmtId="0" fontId="5" fillId="3" borderId="4" xfId="0" applyFont="1" applyFill="1" applyBorder="1" applyAlignment="1">
      <alignment horizontal="center" vertical="top" wrapText="1"/>
    </xf>
    <xf numFmtId="1" fontId="0" fillId="3" borderId="4" xfId="0" applyNumberFormat="1" applyFill="1" applyBorder="1" applyAlignment="1">
      <alignment horizontal="left" vertical="top" wrapText="1"/>
    </xf>
    <xf numFmtId="0" fontId="0" fillId="3" borderId="4" xfId="0" applyFill="1" applyBorder="1" applyAlignment="1">
      <alignment horizontal="left" vertical="top" wrapText="1"/>
    </xf>
    <xf numFmtId="1" fontId="5" fillId="0" borderId="4" xfId="0" applyNumberFormat="1" applyFont="1" applyBorder="1" applyAlignment="1">
      <alignment horizontal="center" vertical="center"/>
    </xf>
    <xf numFmtId="0" fontId="5" fillId="2" borderId="7" xfId="0" applyFont="1" applyFill="1" applyBorder="1" applyAlignment="1">
      <alignment horizontal="center" vertical="center"/>
    </xf>
    <xf numFmtId="1" fontId="0" fillId="3" borderId="10" xfId="0" applyNumberFormat="1" applyFill="1" applyBorder="1" applyAlignment="1">
      <alignment horizontal="left" vertical="top" wrapText="1"/>
    </xf>
    <xf numFmtId="0" fontId="0" fillId="3" borderId="10" xfId="0" applyFill="1" applyBorder="1" applyAlignment="1">
      <alignment horizontal="left" vertical="top" wrapText="1"/>
    </xf>
    <xf numFmtId="0" fontId="5" fillId="2" borderId="6"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11" borderId="45" xfId="0" applyFont="1" applyFill="1" applyBorder="1" applyAlignment="1">
      <alignment horizontal="center" vertical="center" wrapText="1"/>
    </xf>
    <xf numFmtId="0" fontId="1" fillId="11" borderId="46"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0" fillId="11" borderId="6" xfId="0" applyFill="1" applyBorder="1" applyAlignment="1">
      <alignment horizontal="left" vertical="top" wrapText="1"/>
    </xf>
    <xf numFmtId="0" fontId="0" fillId="11" borderId="48" xfId="0" applyFill="1" applyBorder="1" applyAlignment="1">
      <alignment horizontal="left" vertical="top" wrapText="1"/>
    </xf>
    <xf numFmtId="0" fontId="0" fillId="11" borderId="4" xfId="0" applyFill="1" applyBorder="1" applyAlignment="1">
      <alignment horizontal="left" vertical="top" wrapText="1"/>
    </xf>
    <xf numFmtId="0" fontId="0" fillId="11" borderId="49" xfId="0" applyFill="1" applyBorder="1" applyAlignment="1">
      <alignment horizontal="left" vertical="top" wrapText="1"/>
    </xf>
    <xf numFmtId="2" fontId="0" fillId="0" borderId="5" xfId="0" applyNumberFormat="1" applyBorder="1" applyAlignment="1">
      <alignment horizontal="center" vertical="center" wrapText="1"/>
    </xf>
    <xf numFmtId="2" fontId="0" fillId="0" borderId="4" xfId="0" applyNumberFormat="1" applyBorder="1" applyAlignment="1">
      <alignment horizontal="center" vertical="center" wrapText="1"/>
    </xf>
    <xf numFmtId="2" fontId="0" fillId="0" borderId="4" xfId="0" applyNumberFormat="1" applyBorder="1" applyAlignment="1">
      <alignment horizontal="center" vertical="center"/>
    </xf>
    <xf numFmtId="2" fontId="0" fillId="0" borderId="49" xfId="0" applyNumberFormat="1" applyBorder="1" applyAlignment="1">
      <alignment horizontal="center" vertical="center" wrapText="1"/>
    </xf>
    <xf numFmtId="0" fontId="1" fillId="2" borderId="50" xfId="0" applyFont="1" applyFill="1" applyBorder="1" applyAlignment="1">
      <alignment horizontal="center" vertical="center" wrapText="1"/>
    </xf>
    <xf numFmtId="2" fontId="0" fillId="0" borderId="28" xfId="0" applyNumberFormat="1" applyBorder="1" applyAlignment="1">
      <alignment horizontal="center" vertical="center" wrapText="1"/>
    </xf>
    <xf numFmtId="2" fontId="0" fillId="0" borderId="28" xfId="0" applyNumberFormat="1" applyBorder="1" applyAlignment="1">
      <alignment horizontal="center" vertical="center"/>
    </xf>
    <xf numFmtId="2" fontId="0" fillId="0" borderId="51" xfId="0" applyNumberFormat="1" applyBorder="1" applyAlignment="1">
      <alignment horizontal="center" vertical="center" wrapText="1"/>
    </xf>
    <xf numFmtId="0" fontId="1" fillId="0" borderId="52" xfId="0" applyFont="1" applyBorder="1" applyAlignment="1">
      <alignment horizontal="right" vertical="center" wrapText="1"/>
    </xf>
    <xf numFmtId="2" fontId="5" fillId="0" borderId="53"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2" fontId="5" fillId="0" borderId="6" xfId="0" applyNumberFormat="1" applyFont="1" applyBorder="1" applyAlignment="1">
      <alignment horizontal="center" vertical="center"/>
    </xf>
    <xf numFmtId="2" fontId="5" fillId="0" borderId="48" xfId="0" applyNumberFormat="1" applyFont="1" applyBorder="1" applyAlignment="1">
      <alignment horizontal="center" vertical="center" wrapText="1"/>
    </xf>
    <xf numFmtId="0" fontId="1" fillId="0" borderId="54" xfId="0" applyFont="1" applyBorder="1" applyAlignment="1">
      <alignment horizontal="right" vertical="center"/>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6" xfId="0" applyFont="1" applyBorder="1" applyAlignment="1">
      <alignment horizontal="center" vertical="center"/>
    </xf>
    <xf numFmtId="0" fontId="5" fillId="0" borderId="57" xfId="0" applyFont="1" applyBorder="1" applyAlignment="1">
      <alignment horizontal="center" vertical="center" wrapText="1"/>
    </xf>
    <xf numFmtId="0" fontId="0" fillId="3" borderId="2" xfId="0" applyFill="1" applyBorder="1" applyAlignment="1">
      <alignment horizontal="left" vertical="top"/>
    </xf>
    <xf numFmtId="0" fontId="4" fillId="3" borderId="4" xfId="0" applyFont="1" applyFill="1" applyBorder="1" applyAlignment="1">
      <alignment horizontal="left" vertical="top" wrapText="1"/>
    </xf>
    <xf numFmtId="0" fontId="3" fillId="0" borderId="1" xfId="0" applyFont="1" applyBorder="1" applyAlignment="1">
      <alignment horizontal="center" vertical="center"/>
    </xf>
    <xf numFmtId="0" fontId="5"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5"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5" borderId="4"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1" fillId="5" borderId="4" xfId="0" applyFont="1" applyFill="1" applyBorder="1" applyAlignment="1">
      <alignment horizontal="center" vertical="center"/>
    </xf>
    <xf numFmtId="0" fontId="1" fillId="2" borderId="2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0" borderId="31" xfId="0" applyFont="1" applyBorder="1" applyAlignment="1">
      <alignment horizontal="center" vertical="center"/>
    </xf>
    <xf numFmtId="0" fontId="5" fillId="2" borderId="23"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0" xfId="0" applyFont="1" applyAlignment="1">
      <alignment horizontal="center" vertical="center"/>
    </xf>
    <xf numFmtId="0" fontId="6" fillId="2" borderId="4" xfId="0" applyFont="1" applyFill="1" applyBorder="1" applyAlignment="1">
      <alignment horizontal="center" vertical="center" wrapText="1"/>
    </xf>
    <xf numFmtId="0" fontId="3" fillId="0" borderId="0" xfId="0" applyFont="1" applyAlignment="1">
      <alignment horizontal="center" vertical="center"/>
    </xf>
    <xf numFmtId="0" fontId="1" fillId="2" borderId="25" xfId="0" applyFont="1" applyFill="1" applyBorder="1" applyAlignment="1">
      <alignment horizontal="center" vertical="center" wrapText="1"/>
    </xf>
    <xf numFmtId="0" fontId="1" fillId="5" borderId="29" xfId="0" applyFont="1" applyFill="1" applyBorder="1" applyAlignment="1">
      <alignment horizontal="center" vertical="center"/>
    </xf>
    <xf numFmtId="0" fontId="5" fillId="0" borderId="1" xfId="0" applyFont="1" applyBorder="1" applyAlignment="1">
      <alignment horizontal="center" vertical="center"/>
    </xf>
    <xf numFmtId="0" fontId="1" fillId="2" borderId="2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vedc.sharepoint.com/sites/CVEDCShared/Shared%20Documents/Kenney/CVEDC/RPP/May%202026%20Update/Regional%20Priority%20Projects%20-%20Scoring%20Matrix%20-Spring%202026%20Update.xlsx" TargetMode="External"/><Relationship Id="rId1" Type="http://schemas.openxmlformats.org/officeDocument/2006/relationships/externalLinkPath" Target="CVEDC/May%202026%20Update/Regional%20Priority%20Projects%20-%20Scoring%20Matrix%20-Spring%202026%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Agg Score and Rank"/>
      <sheetName val="Maureen"/>
      <sheetName val="Lorraine"/>
      <sheetName val="Paula"/>
      <sheetName val="Doug"/>
      <sheetName val="Mitch"/>
      <sheetName val="Fred"/>
      <sheetName val="Spring 2026 Update"/>
      <sheetName val="Virtual Mtg"/>
      <sheetName val="Sheet3"/>
    </sheetNames>
    <sheetDataSet>
      <sheetData sheetId="0" refreshError="1"/>
      <sheetData sheetId="1" refreshError="1">
        <row r="3">
          <cell r="L3">
            <v>4</v>
          </cell>
          <cell r="M3">
            <v>3</v>
          </cell>
          <cell r="N3">
            <v>3</v>
          </cell>
          <cell r="O3">
            <v>4</v>
          </cell>
          <cell r="P3">
            <v>4</v>
          </cell>
          <cell r="Q3">
            <v>4</v>
          </cell>
          <cell r="U3">
            <v>4</v>
          </cell>
          <cell r="V3">
            <v>4</v>
          </cell>
          <cell r="W3">
            <v>4</v>
          </cell>
          <cell r="X3">
            <v>4</v>
          </cell>
          <cell r="Y3">
            <v>4</v>
          </cell>
          <cell r="Z3">
            <v>4</v>
          </cell>
          <cell r="AD3">
            <v>5</v>
          </cell>
          <cell r="AE3">
            <v>3</v>
          </cell>
          <cell r="AF3">
            <v>5</v>
          </cell>
          <cell r="AG3">
            <v>4</v>
          </cell>
          <cell r="AH3">
            <v>3</v>
          </cell>
          <cell r="AI3">
            <v>5</v>
          </cell>
          <cell r="AM3">
            <v>5</v>
          </cell>
          <cell r="AN3">
            <v>3</v>
          </cell>
          <cell r="AO3">
            <v>4</v>
          </cell>
          <cell r="AP3">
            <v>5</v>
          </cell>
          <cell r="AQ3">
            <v>4</v>
          </cell>
          <cell r="AR3">
            <v>5</v>
          </cell>
          <cell r="AV3">
            <v>5</v>
          </cell>
          <cell r="AW3">
            <v>3</v>
          </cell>
          <cell r="AX3">
            <v>5</v>
          </cell>
          <cell r="AY3">
            <v>5</v>
          </cell>
          <cell r="AZ3">
            <v>3</v>
          </cell>
          <cell r="BA3">
            <v>4</v>
          </cell>
          <cell r="BE3">
            <v>5</v>
          </cell>
          <cell r="BF3">
            <v>4</v>
          </cell>
          <cell r="BG3">
            <v>5</v>
          </cell>
          <cell r="BH3">
            <v>5</v>
          </cell>
          <cell r="BI3">
            <v>4</v>
          </cell>
          <cell r="BJ3">
            <v>3</v>
          </cell>
        </row>
        <row r="4">
          <cell r="L4">
            <v>4</v>
          </cell>
          <cell r="M4">
            <v>3</v>
          </cell>
          <cell r="N4">
            <v>3</v>
          </cell>
          <cell r="O4">
            <v>4</v>
          </cell>
          <cell r="P4">
            <v>3</v>
          </cell>
          <cell r="Q4">
            <v>3</v>
          </cell>
          <cell r="U4">
            <v>4</v>
          </cell>
          <cell r="V4">
            <v>4</v>
          </cell>
          <cell r="W4">
            <v>3</v>
          </cell>
          <cell r="X4">
            <v>4</v>
          </cell>
          <cell r="Y4">
            <v>3</v>
          </cell>
          <cell r="Z4">
            <v>3</v>
          </cell>
          <cell r="AD4">
            <v>5</v>
          </cell>
          <cell r="AE4">
            <v>5</v>
          </cell>
          <cell r="AF4">
            <v>5</v>
          </cell>
          <cell r="AG4">
            <v>5</v>
          </cell>
          <cell r="AH4">
            <v>5</v>
          </cell>
          <cell r="AI4">
            <v>4</v>
          </cell>
          <cell r="AM4">
            <v>4</v>
          </cell>
          <cell r="AN4">
            <v>5</v>
          </cell>
          <cell r="AO4">
            <v>4</v>
          </cell>
          <cell r="AP4">
            <v>4</v>
          </cell>
          <cell r="AQ4">
            <v>5</v>
          </cell>
          <cell r="AR4">
            <v>4</v>
          </cell>
          <cell r="AV4">
            <v>4</v>
          </cell>
          <cell r="AW4">
            <v>4</v>
          </cell>
          <cell r="AX4">
            <v>4</v>
          </cell>
          <cell r="AY4">
            <v>5</v>
          </cell>
          <cell r="AZ4">
            <v>4</v>
          </cell>
          <cell r="BA4">
            <v>4</v>
          </cell>
          <cell r="BE4">
            <v>5</v>
          </cell>
          <cell r="BF4">
            <v>4</v>
          </cell>
          <cell r="BG4">
            <v>4</v>
          </cell>
          <cell r="BH4">
            <v>5</v>
          </cell>
          <cell r="BI4">
            <v>5</v>
          </cell>
          <cell r="BJ4">
            <v>4</v>
          </cell>
        </row>
        <row r="5">
          <cell r="L5">
            <v>5</v>
          </cell>
          <cell r="M5">
            <v>4</v>
          </cell>
          <cell r="N5">
            <v>4</v>
          </cell>
          <cell r="O5">
            <v>4</v>
          </cell>
          <cell r="P5">
            <v>4</v>
          </cell>
          <cell r="Q5">
            <v>3</v>
          </cell>
          <cell r="U5">
            <v>4</v>
          </cell>
          <cell r="V5">
            <v>4</v>
          </cell>
          <cell r="X5">
            <v>4</v>
          </cell>
          <cell r="Y5">
            <v>4</v>
          </cell>
          <cell r="Z5">
            <v>3</v>
          </cell>
          <cell r="AD5">
            <v>5</v>
          </cell>
          <cell r="AE5">
            <v>5</v>
          </cell>
          <cell r="AF5">
            <v>5</v>
          </cell>
          <cell r="AG5">
            <v>5</v>
          </cell>
          <cell r="AH5">
            <v>5</v>
          </cell>
          <cell r="AI5">
            <v>5</v>
          </cell>
          <cell r="AM5">
            <v>5</v>
          </cell>
          <cell r="AN5">
            <v>4</v>
          </cell>
          <cell r="AO5">
            <v>4</v>
          </cell>
          <cell r="AP5">
            <v>4</v>
          </cell>
          <cell r="AQ5">
            <v>4</v>
          </cell>
          <cell r="AR5">
            <v>3</v>
          </cell>
          <cell r="AV5">
            <v>5</v>
          </cell>
          <cell r="AW5">
            <v>3</v>
          </cell>
          <cell r="AX5">
            <v>4</v>
          </cell>
          <cell r="AY5">
            <v>4</v>
          </cell>
          <cell r="AZ5">
            <v>3</v>
          </cell>
          <cell r="BA5">
            <v>4</v>
          </cell>
          <cell r="BE5">
            <v>4</v>
          </cell>
          <cell r="BF5">
            <v>4</v>
          </cell>
          <cell r="BG5">
            <v>3</v>
          </cell>
          <cell r="BH5">
            <v>4</v>
          </cell>
          <cell r="BI5">
            <v>4</v>
          </cell>
          <cell r="BJ5">
            <v>3</v>
          </cell>
        </row>
        <row r="7">
          <cell r="L7">
            <v>4</v>
          </cell>
          <cell r="M7">
            <v>4</v>
          </cell>
          <cell r="N7">
            <v>4</v>
          </cell>
          <cell r="O7">
            <v>5</v>
          </cell>
          <cell r="P7">
            <v>4</v>
          </cell>
          <cell r="Q7">
            <v>4</v>
          </cell>
          <cell r="U7">
            <v>5</v>
          </cell>
          <cell r="V7">
            <v>4</v>
          </cell>
          <cell r="W7">
            <v>4</v>
          </cell>
          <cell r="X7">
            <v>5</v>
          </cell>
          <cell r="Y7">
            <v>4</v>
          </cell>
          <cell r="Z7">
            <v>3</v>
          </cell>
          <cell r="AD7">
            <v>5</v>
          </cell>
          <cell r="AE7">
            <v>3</v>
          </cell>
          <cell r="AF7">
            <v>5</v>
          </cell>
          <cell r="AG7">
            <v>3</v>
          </cell>
          <cell r="AH7">
            <v>5</v>
          </cell>
          <cell r="AI7">
            <v>4</v>
          </cell>
          <cell r="AM7">
            <v>4</v>
          </cell>
          <cell r="AN7">
            <v>4</v>
          </cell>
          <cell r="AO7">
            <v>5</v>
          </cell>
          <cell r="AP7">
            <v>4</v>
          </cell>
          <cell r="AQ7">
            <v>3</v>
          </cell>
          <cell r="AR7">
            <v>4</v>
          </cell>
          <cell r="AV7">
            <v>5</v>
          </cell>
          <cell r="AW7">
            <v>3</v>
          </cell>
          <cell r="AX7">
            <v>4</v>
          </cell>
          <cell r="AY7">
            <v>4</v>
          </cell>
          <cell r="AZ7">
            <v>4</v>
          </cell>
          <cell r="BA7">
            <v>3</v>
          </cell>
          <cell r="BE7">
            <v>3</v>
          </cell>
          <cell r="BF7">
            <v>4</v>
          </cell>
          <cell r="BG7">
            <v>5</v>
          </cell>
          <cell r="BH7">
            <v>4</v>
          </cell>
          <cell r="BI7">
            <v>4</v>
          </cell>
          <cell r="BJ7">
            <v>3</v>
          </cell>
        </row>
        <row r="8">
          <cell r="L8">
            <v>5</v>
          </cell>
          <cell r="M8">
            <v>4</v>
          </cell>
          <cell r="N8">
            <v>4</v>
          </cell>
          <cell r="O8">
            <v>5</v>
          </cell>
          <cell r="P8">
            <v>3</v>
          </cell>
          <cell r="Q8">
            <v>4</v>
          </cell>
          <cell r="U8">
            <v>5</v>
          </cell>
          <cell r="V8">
            <v>4</v>
          </cell>
          <cell r="W8">
            <v>3</v>
          </cell>
          <cell r="X8">
            <v>5</v>
          </cell>
          <cell r="Y8">
            <v>3</v>
          </cell>
          <cell r="Z8">
            <v>4</v>
          </cell>
          <cell r="AD8">
            <v>5</v>
          </cell>
          <cell r="AE8">
            <v>4</v>
          </cell>
          <cell r="AF8">
            <v>5</v>
          </cell>
          <cell r="AG8">
            <v>5</v>
          </cell>
          <cell r="AH8">
            <v>3</v>
          </cell>
          <cell r="AI8">
            <v>5</v>
          </cell>
          <cell r="AM8">
            <v>4</v>
          </cell>
          <cell r="AN8">
            <v>2</v>
          </cell>
          <cell r="AO8">
            <v>5</v>
          </cell>
          <cell r="AP8">
            <v>4</v>
          </cell>
          <cell r="AQ8">
            <v>2</v>
          </cell>
          <cell r="AR8">
            <v>5</v>
          </cell>
          <cell r="AV8">
            <v>5</v>
          </cell>
          <cell r="AW8">
            <v>3</v>
          </cell>
          <cell r="AX8">
            <v>5</v>
          </cell>
          <cell r="AY8">
            <v>3</v>
          </cell>
          <cell r="AZ8">
            <v>5</v>
          </cell>
          <cell r="BA8">
            <v>3</v>
          </cell>
          <cell r="BE8">
            <v>4</v>
          </cell>
          <cell r="BF8">
            <v>3</v>
          </cell>
          <cell r="BG8">
            <v>3</v>
          </cell>
          <cell r="BH8">
            <v>4</v>
          </cell>
          <cell r="BI8">
            <v>4</v>
          </cell>
          <cell r="BJ8">
            <v>3</v>
          </cell>
        </row>
        <row r="9">
          <cell r="L9">
            <v>4</v>
          </cell>
          <cell r="M9">
            <v>3</v>
          </cell>
          <cell r="N9">
            <v>4</v>
          </cell>
          <cell r="O9">
            <v>4</v>
          </cell>
          <cell r="P9">
            <v>3</v>
          </cell>
          <cell r="Q9">
            <v>4</v>
          </cell>
          <cell r="U9">
            <v>5</v>
          </cell>
          <cell r="V9">
            <v>3</v>
          </cell>
          <cell r="W9">
            <v>4</v>
          </cell>
          <cell r="X9">
            <v>4</v>
          </cell>
          <cell r="Y9">
            <v>3</v>
          </cell>
          <cell r="Z9">
            <v>4</v>
          </cell>
          <cell r="AD9">
            <v>5</v>
          </cell>
          <cell r="AE9">
            <v>3</v>
          </cell>
          <cell r="AF9">
            <v>5</v>
          </cell>
          <cell r="AG9">
            <v>5</v>
          </cell>
          <cell r="AH9">
            <v>4</v>
          </cell>
          <cell r="AI9">
            <v>5</v>
          </cell>
          <cell r="AM9">
            <v>5</v>
          </cell>
          <cell r="AN9">
            <v>2</v>
          </cell>
          <cell r="AO9">
            <v>5</v>
          </cell>
          <cell r="AP9">
            <v>5</v>
          </cell>
          <cell r="AQ9">
            <v>2</v>
          </cell>
          <cell r="AR9">
            <v>4</v>
          </cell>
          <cell r="AV9">
            <v>5</v>
          </cell>
          <cell r="AW9">
            <v>3</v>
          </cell>
          <cell r="AX9">
            <v>4</v>
          </cell>
          <cell r="AY9">
            <v>4</v>
          </cell>
          <cell r="AZ9">
            <v>4</v>
          </cell>
          <cell r="BA9">
            <v>5</v>
          </cell>
          <cell r="BE9">
            <v>5</v>
          </cell>
          <cell r="BF9">
            <v>3</v>
          </cell>
          <cell r="BG9">
            <v>3</v>
          </cell>
          <cell r="BH9">
            <v>4</v>
          </cell>
          <cell r="BI9">
            <v>3</v>
          </cell>
          <cell r="BJ9">
            <v>4</v>
          </cell>
        </row>
        <row r="11">
          <cell r="L11">
            <v>4</v>
          </cell>
          <cell r="M11">
            <v>3</v>
          </cell>
          <cell r="N11">
            <v>4</v>
          </cell>
          <cell r="O11">
            <v>4</v>
          </cell>
          <cell r="P11">
            <v>2</v>
          </cell>
          <cell r="Q11">
            <v>2</v>
          </cell>
          <cell r="U11">
            <v>4</v>
          </cell>
          <cell r="V11">
            <v>4</v>
          </cell>
          <cell r="W11">
            <v>4</v>
          </cell>
          <cell r="X11">
            <v>4</v>
          </cell>
          <cell r="Y11">
            <v>4</v>
          </cell>
          <cell r="Z11">
            <v>4</v>
          </cell>
          <cell r="AD11">
            <v>5</v>
          </cell>
          <cell r="AE11">
            <v>3</v>
          </cell>
          <cell r="AF11">
            <v>5</v>
          </cell>
          <cell r="AG11">
            <v>5</v>
          </cell>
          <cell r="AH11">
            <v>3</v>
          </cell>
          <cell r="AI11">
            <v>5</v>
          </cell>
          <cell r="AM11">
            <v>3</v>
          </cell>
          <cell r="AN11">
            <v>3</v>
          </cell>
          <cell r="AO11">
            <v>3</v>
          </cell>
          <cell r="AP11">
            <v>3</v>
          </cell>
          <cell r="AQ11">
            <v>3</v>
          </cell>
          <cell r="AR11">
            <v>4</v>
          </cell>
          <cell r="AV11">
            <v>4</v>
          </cell>
          <cell r="AW11">
            <v>3</v>
          </cell>
          <cell r="AX11">
            <v>5</v>
          </cell>
          <cell r="AY11">
            <v>3</v>
          </cell>
          <cell r="AZ11">
            <v>3</v>
          </cell>
          <cell r="BA11">
            <v>3</v>
          </cell>
          <cell r="BE11">
            <v>3</v>
          </cell>
          <cell r="BF11">
            <v>3</v>
          </cell>
          <cell r="BG11">
            <v>4</v>
          </cell>
          <cell r="BH11">
            <v>4</v>
          </cell>
          <cell r="BI11">
            <v>3</v>
          </cell>
          <cell r="BJ11">
            <v>4</v>
          </cell>
        </row>
        <row r="12">
          <cell r="L12">
            <v>4</v>
          </cell>
          <cell r="M12">
            <v>4</v>
          </cell>
          <cell r="N12">
            <v>4</v>
          </cell>
          <cell r="O12">
            <v>4</v>
          </cell>
          <cell r="P12">
            <v>3</v>
          </cell>
          <cell r="Q12">
            <v>3</v>
          </cell>
          <cell r="U12">
            <v>4</v>
          </cell>
          <cell r="V12">
            <v>4</v>
          </cell>
          <cell r="W12">
            <v>4</v>
          </cell>
          <cell r="X12">
            <v>4</v>
          </cell>
          <cell r="Y12">
            <v>3</v>
          </cell>
          <cell r="Z12">
            <v>3</v>
          </cell>
          <cell r="AD12">
            <v>4</v>
          </cell>
          <cell r="AE12">
            <v>4</v>
          </cell>
          <cell r="AF12">
            <v>4</v>
          </cell>
          <cell r="AG12">
            <v>4</v>
          </cell>
          <cell r="AH12">
            <v>4</v>
          </cell>
          <cell r="AI12">
            <v>4</v>
          </cell>
          <cell r="AM12">
            <v>3</v>
          </cell>
          <cell r="AN12">
            <v>2</v>
          </cell>
          <cell r="AO12">
            <v>3</v>
          </cell>
          <cell r="AP12">
            <v>3</v>
          </cell>
          <cell r="AQ12">
            <v>3</v>
          </cell>
          <cell r="AR12">
            <v>2</v>
          </cell>
          <cell r="AV12">
            <v>4</v>
          </cell>
          <cell r="AW12">
            <v>3</v>
          </cell>
          <cell r="AX12">
            <v>4</v>
          </cell>
          <cell r="AY12">
            <v>4</v>
          </cell>
          <cell r="AZ12">
            <v>3</v>
          </cell>
          <cell r="BA12">
            <v>3</v>
          </cell>
          <cell r="BE12">
            <v>4</v>
          </cell>
          <cell r="BF12">
            <v>4</v>
          </cell>
          <cell r="BG12">
            <v>4</v>
          </cell>
          <cell r="BH12">
            <v>4</v>
          </cell>
          <cell r="BI12">
            <v>4</v>
          </cell>
          <cell r="BJ12">
            <v>3</v>
          </cell>
        </row>
        <row r="13">
          <cell r="L13">
            <v>3</v>
          </cell>
          <cell r="M13">
            <v>3</v>
          </cell>
          <cell r="N13">
            <v>3</v>
          </cell>
          <cell r="O13">
            <v>3</v>
          </cell>
          <cell r="P13">
            <v>4</v>
          </cell>
          <cell r="Q13">
            <v>3</v>
          </cell>
          <cell r="U13">
            <v>4</v>
          </cell>
          <cell r="V13">
            <v>3</v>
          </cell>
          <cell r="W13">
            <v>4</v>
          </cell>
          <cell r="X13">
            <v>3</v>
          </cell>
          <cell r="Y13">
            <v>2</v>
          </cell>
          <cell r="Z13">
            <v>4</v>
          </cell>
          <cell r="AD13">
            <v>5</v>
          </cell>
          <cell r="AE13">
            <v>3</v>
          </cell>
          <cell r="AF13">
            <v>5</v>
          </cell>
          <cell r="AG13">
            <v>5</v>
          </cell>
          <cell r="AH13">
            <v>3</v>
          </cell>
          <cell r="AI13">
            <v>5</v>
          </cell>
          <cell r="AM13">
            <v>3</v>
          </cell>
          <cell r="AN13">
            <v>2</v>
          </cell>
          <cell r="AO13">
            <v>4</v>
          </cell>
          <cell r="AP13">
            <v>3</v>
          </cell>
          <cell r="AQ13">
            <v>3</v>
          </cell>
          <cell r="AR13">
            <v>4</v>
          </cell>
          <cell r="AV13">
            <v>4</v>
          </cell>
          <cell r="AW13">
            <v>3</v>
          </cell>
          <cell r="AX13">
            <v>4</v>
          </cell>
          <cell r="AY13">
            <v>3</v>
          </cell>
          <cell r="AZ13">
            <v>4</v>
          </cell>
          <cell r="BA13">
            <v>3</v>
          </cell>
          <cell r="BE13">
            <v>4</v>
          </cell>
          <cell r="BF13">
            <v>3</v>
          </cell>
          <cell r="BG13">
            <v>3</v>
          </cell>
          <cell r="BH13">
            <v>4</v>
          </cell>
          <cell r="BI13">
            <v>3</v>
          </cell>
          <cell r="BJ13">
            <v>5</v>
          </cell>
        </row>
        <row r="14">
          <cell r="L14">
            <v>3</v>
          </cell>
          <cell r="M14">
            <v>3</v>
          </cell>
          <cell r="N14">
            <v>2</v>
          </cell>
          <cell r="O14">
            <v>3</v>
          </cell>
          <cell r="P14">
            <v>3</v>
          </cell>
          <cell r="Q14">
            <v>2</v>
          </cell>
          <cell r="U14">
            <v>4</v>
          </cell>
          <cell r="V14">
            <v>3</v>
          </cell>
          <cell r="W14">
            <v>3</v>
          </cell>
          <cell r="X14">
            <v>4</v>
          </cell>
          <cell r="Y14">
            <v>3</v>
          </cell>
          <cell r="Z14">
            <v>3</v>
          </cell>
          <cell r="AD14">
            <v>5</v>
          </cell>
          <cell r="AE14">
            <v>3</v>
          </cell>
          <cell r="AF14">
            <v>5</v>
          </cell>
          <cell r="AG14">
            <v>3</v>
          </cell>
          <cell r="AH14">
            <v>4</v>
          </cell>
          <cell r="AI14">
            <v>5</v>
          </cell>
          <cell r="AM14">
            <v>4</v>
          </cell>
          <cell r="AN14">
            <v>2</v>
          </cell>
          <cell r="AO14">
            <v>3</v>
          </cell>
          <cell r="AP14">
            <v>4</v>
          </cell>
          <cell r="AQ14">
            <v>2</v>
          </cell>
          <cell r="AR14">
            <v>3</v>
          </cell>
          <cell r="AV14">
            <v>5</v>
          </cell>
          <cell r="AW14">
            <v>4</v>
          </cell>
          <cell r="AX14">
            <v>4</v>
          </cell>
          <cell r="AY14">
            <v>4</v>
          </cell>
          <cell r="AZ14">
            <v>4</v>
          </cell>
          <cell r="BA14">
            <v>4</v>
          </cell>
          <cell r="BE14">
            <v>4</v>
          </cell>
          <cell r="BF14">
            <v>3</v>
          </cell>
          <cell r="BG14">
            <v>3</v>
          </cell>
          <cell r="BH14">
            <v>4</v>
          </cell>
          <cell r="BI14">
            <v>4</v>
          </cell>
          <cell r="BJ14">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8D8A-E52A-4B27-B440-9FB433B3D5B9}">
  <sheetPr>
    <tabColor rgb="FF92D050"/>
  </sheetPr>
  <dimension ref="A1:V15"/>
  <sheetViews>
    <sheetView tabSelected="1" zoomScale="60" zoomScaleNormal="60" workbookViewId="0">
      <selection activeCell="J17" sqref="J17"/>
    </sheetView>
  </sheetViews>
  <sheetFormatPr defaultRowHeight="15"/>
  <cols>
    <col min="1" max="1" width="45.7109375" style="2" customWidth="1"/>
    <col min="2" max="2" width="56.85546875" style="2" customWidth="1"/>
    <col min="3" max="3" width="54.28515625" style="2" customWidth="1"/>
    <col min="4" max="4" width="57.7109375" style="2" customWidth="1"/>
    <col min="5" max="5" width="56.28515625" style="2" customWidth="1"/>
    <col min="6" max="6" width="55.28515625" style="4" customWidth="1"/>
    <col min="7" max="7" width="49.7109375" style="5" bestFit="1" customWidth="1"/>
    <col min="8" max="8" width="45" style="1" customWidth="1"/>
    <col min="9" max="10" width="47.5703125" style="1" customWidth="1"/>
    <col min="11" max="11" width="43.5703125" style="1" customWidth="1"/>
    <col min="12" max="12" width="45.7109375" style="3" customWidth="1"/>
    <col min="13" max="13" width="10.42578125" style="5" hidden="1" customWidth="1"/>
    <col min="14" max="14" width="8.5703125" style="1" hidden="1" customWidth="1"/>
    <col min="15" max="16" width="45.7109375" style="6" customWidth="1"/>
    <col min="17" max="17" width="45.7109375" style="4" hidden="1" customWidth="1"/>
    <col min="18" max="18" width="90" style="5" hidden="1" customWidth="1"/>
    <col min="19" max="20" width="8.5703125" style="1" hidden="1" customWidth="1"/>
    <col min="21" max="21" width="9" style="1" hidden="1" customWidth="1"/>
    <col min="22" max="22" width="8.140625" style="1" hidden="1" customWidth="1"/>
  </cols>
  <sheetData>
    <row r="1" spans="1:11" ht="21">
      <c r="A1" s="254" t="s">
        <v>0</v>
      </c>
      <c r="B1" s="254"/>
      <c r="C1" s="254"/>
      <c r="D1" s="254"/>
      <c r="E1" s="254"/>
      <c r="F1" s="254"/>
      <c r="G1" s="254"/>
      <c r="H1" s="254"/>
      <c r="I1" s="254"/>
      <c r="J1" s="254"/>
      <c r="K1" s="254"/>
    </row>
    <row r="2" spans="1:11" ht="37.5">
      <c r="A2" s="7" t="s">
        <v>1</v>
      </c>
      <c r="B2" s="216" t="s">
        <v>2</v>
      </c>
      <c r="C2" s="216" t="s">
        <v>3</v>
      </c>
      <c r="D2" s="216" t="s">
        <v>4</v>
      </c>
      <c r="E2" s="216" t="s">
        <v>5</v>
      </c>
      <c r="F2" s="216" t="s">
        <v>6</v>
      </c>
      <c r="G2" s="216" t="s">
        <v>7</v>
      </c>
      <c r="H2" s="217" t="s">
        <v>8</v>
      </c>
      <c r="I2" s="217" t="s">
        <v>9</v>
      </c>
      <c r="J2" s="217" t="s">
        <v>10</v>
      </c>
      <c r="K2" s="216" t="s">
        <v>11</v>
      </c>
    </row>
    <row r="3" spans="1:11" ht="60">
      <c r="A3" s="7" t="s">
        <v>12</v>
      </c>
      <c r="B3" s="218" t="s">
        <v>13</v>
      </c>
      <c r="C3" s="218" t="s">
        <v>14</v>
      </c>
      <c r="D3" s="218" t="s">
        <v>15</v>
      </c>
      <c r="E3" s="218" t="s">
        <v>15</v>
      </c>
      <c r="F3" s="218" t="s">
        <v>16</v>
      </c>
      <c r="G3" s="218" t="s">
        <v>15</v>
      </c>
      <c r="H3" s="219" t="s">
        <v>17</v>
      </c>
      <c r="I3" s="219" t="s">
        <v>18</v>
      </c>
      <c r="J3" s="252" t="s">
        <v>19</v>
      </c>
      <c r="K3" s="218" t="s">
        <v>20</v>
      </c>
    </row>
    <row r="4" spans="1:11" ht="90">
      <c r="A4" s="8" t="s">
        <v>21</v>
      </c>
      <c r="B4" s="218" t="s">
        <v>22</v>
      </c>
      <c r="C4" s="218" t="s">
        <v>23</v>
      </c>
      <c r="D4" s="218" t="s">
        <v>24</v>
      </c>
      <c r="E4" s="218" t="s">
        <v>25</v>
      </c>
      <c r="F4" s="218" t="s">
        <v>25</v>
      </c>
      <c r="G4" s="218" t="s">
        <v>25</v>
      </c>
      <c r="H4" s="219" t="s">
        <v>26</v>
      </c>
      <c r="I4" s="219" t="s">
        <v>27</v>
      </c>
      <c r="J4" s="219" t="s">
        <v>28</v>
      </c>
      <c r="K4" s="218" t="s">
        <v>29</v>
      </c>
    </row>
    <row r="5" spans="1:11" ht="225">
      <c r="A5" s="8" t="s">
        <v>30</v>
      </c>
      <c r="B5" s="218" t="s">
        <v>31</v>
      </c>
      <c r="C5" s="218" t="s">
        <v>32</v>
      </c>
      <c r="D5" s="218" t="s">
        <v>33</v>
      </c>
      <c r="E5" s="218" t="s">
        <v>34</v>
      </c>
      <c r="F5" s="218" t="s">
        <v>34</v>
      </c>
      <c r="G5" s="218" t="s">
        <v>34</v>
      </c>
      <c r="H5" s="219" t="s">
        <v>35</v>
      </c>
      <c r="I5" s="219" t="s">
        <v>36</v>
      </c>
      <c r="J5" s="253" t="s">
        <v>37</v>
      </c>
      <c r="K5" s="218" t="s">
        <v>38</v>
      </c>
    </row>
    <row r="6" spans="1:11" ht="165">
      <c r="A6" s="221" t="s">
        <v>39</v>
      </c>
      <c r="B6" s="222" t="s">
        <v>40</v>
      </c>
      <c r="C6" s="222" t="s">
        <v>41</v>
      </c>
      <c r="D6" s="222" t="s">
        <v>42</v>
      </c>
      <c r="E6" s="222" t="s">
        <v>43</v>
      </c>
      <c r="F6" s="222" t="s">
        <v>44</v>
      </c>
      <c r="G6" s="222" t="s">
        <v>45</v>
      </c>
      <c r="H6" s="223" t="s">
        <v>46</v>
      </c>
      <c r="I6" s="223" t="s">
        <v>47</v>
      </c>
      <c r="J6" s="219" t="s">
        <v>48</v>
      </c>
      <c r="K6" s="222" t="s">
        <v>49</v>
      </c>
    </row>
    <row r="7" spans="1:11" ht="18.75">
      <c r="A7" s="189" t="s">
        <v>50</v>
      </c>
      <c r="B7" s="236">
        <v>5</v>
      </c>
      <c r="C7" s="236">
        <v>5</v>
      </c>
      <c r="D7" s="236">
        <v>5</v>
      </c>
      <c r="E7" s="236">
        <v>5</v>
      </c>
      <c r="F7" s="236">
        <v>5</v>
      </c>
      <c r="G7" s="235">
        <v>5</v>
      </c>
      <c r="H7" s="236">
        <v>5</v>
      </c>
      <c r="I7" s="236">
        <v>4</v>
      </c>
      <c r="J7" s="236">
        <v>4.666666666666667</v>
      </c>
      <c r="K7" s="236">
        <v>3.3333333333333335</v>
      </c>
    </row>
    <row r="8" spans="1:11" ht="37.5">
      <c r="A8" s="189" t="s">
        <v>51</v>
      </c>
      <c r="B8" s="236">
        <v>5</v>
      </c>
      <c r="C8" s="236">
        <v>5</v>
      </c>
      <c r="D8" s="236">
        <v>5</v>
      </c>
      <c r="E8" s="236">
        <v>4.666666666666667</v>
      </c>
      <c r="F8" s="236">
        <v>4.666666666666667</v>
      </c>
      <c r="G8" s="235">
        <v>4.333333333333333</v>
      </c>
      <c r="H8" s="236">
        <v>3.6666666666666665</v>
      </c>
      <c r="I8" s="236">
        <v>4.666666666666667</v>
      </c>
      <c r="J8" s="236">
        <v>4.333333333333333</v>
      </c>
      <c r="K8" s="236">
        <v>5</v>
      </c>
    </row>
    <row r="9" spans="1:11" ht="18.75">
      <c r="A9" s="189" t="s">
        <v>52</v>
      </c>
      <c r="B9" s="236">
        <v>5</v>
      </c>
      <c r="C9" s="236">
        <v>5</v>
      </c>
      <c r="D9" s="236">
        <v>5</v>
      </c>
      <c r="E9" s="236">
        <v>5</v>
      </c>
      <c r="F9" s="236">
        <v>5</v>
      </c>
      <c r="G9" s="235">
        <v>5</v>
      </c>
      <c r="H9" s="236">
        <v>4.666666666666667</v>
      </c>
      <c r="I9" s="236">
        <v>4</v>
      </c>
      <c r="J9" s="236">
        <v>4.333333333333333</v>
      </c>
      <c r="K9" s="236">
        <v>4</v>
      </c>
    </row>
    <row r="10" spans="1:11" ht="37.5">
      <c r="A10" s="189" t="s">
        <v>53</v>
      </c>
      <c r="B10" s="236">
        <v>5</v>
      </c>
      <c r="C10" s="236">
        <v>5</v>
      </c>
      <c r="D10" s="236">
        <v>5</v>
      </c>
      <c r="E10" s="236">
        <v>5</v>
      </c>
      <c r="F10" s="236">
        <v>5</v>
      </c>
      <c r="G10" s="235">
        <v>5</v>
      </c>
      <c r="H10" s="236">
        <v>5</v>
      </c>
      <c r="I10" s="236">
        <v>4.666666666666667</v>
      </c>
      <c r="J10" s="236">
        <v>4.333333333333333</v>
      </c>
      <c r="K10" s="236">
        <v>4</v>
      </c>
    </row>
    <row r="11" spans="1:11" ht="29.25" customHeight="1">
      <c r="A11" s="255" t="s">
        <v>54</v>
      </c>
      <c r="B11" s="236">
        <v>5</v>
      </c>
      <c r="C11" s="236">
        <v>5</v>
      </c>
      <c r="D11" s="236">
        <v>4.333333333333333</v>
      </c>
      <c r="E11" s="236">
        <v>4.333333333333333</v>
      </c>
      <c r="F11" s="236">
        <v>4.333333333333333</v>
      </c>
      <c r="G11" s="235">
        <v>4.333333333333333</v>
      </c>
      <c r="H11" s="236">
        <v>4</v>
      </c>
      <c r="I11" s="236">
        <v>4.333333333333333</v>
      </c>
      <c r="J11" s="236">
        <v>4.333333333333333</v>
      </c>
      <c r="K11" s="236">
        <v>5</v>
      </c>
    </row>
    <row r="12" spans="1:11" ht="30" customHeight="1">
      <c r="A12" s="255"/>
      <c r="B12" s="236">
        <v>5</v>
      </c>
      <c r="C12" s="236">
        <v>5</v>
      </c>
      <c r="D12" s="236">
        <v>5</v>
      </c>
      <c r="E12" s="236">
        <v>5</v>
      </c>
      <c r="F12" s="236">
        <v>5</v>
      </c>
      <c r="G12" s="235">
        <v>5</v>
      </c>
      <c r="H12" s="236">
        <v>4</v>
      </c>
      <c r="I12" s="236">
        <v>4.666666666666667</v>
      </c>
      <c r="J12" s="236">
        <v>4</v>
      </c>
      <c r="K12" s="236">
        <v>5</v>
      </c>
    </row>
    <row r="13" spans="1:11" ht="19.5" thickBot="1">
      <c r="A13" s="225" t="s">
        <v>55</v>
      </c>
      <c r="B13" s="240">
        <v>3</v>
      </c>
      <c r="C13" s="240">
        <v>2</v>
      </c>
      <c r="D13" s="240">
        <v>2.6666666666666665</v>
      </c>
      <c r="E13" s="240">
        <v>2.6666666666666665</v>
      </c>
      <c r="F13" s="240">
        <v>1.6666666666666667</v>
      </c>
      <c r="G13" s="239">
        <v>1.6666666666666667</v>
      </c>
      <c r="H13" s="240">
        <v>3.3333333333333335</v>
      </c>
      <c r="I13" s="240">
        <v>1.3333333333333333</v>
      </c>
      <c r="J13" s="240">
        <v>1.3333333333333333</v>
      </c>
      <c r="K13" s="240">
        <v>1</v>
      </c>
    </row>
    <row r="14" spans="1:11" ht="18.75">
      <c r="A14" s="224" t="s">
        <v>56</v>
      </c>
      <c r="B14" s="245">
        <v>33</v>
      </c>
      <c r="C14" s="245">
        <v>32</v>
      </c>
      <c r="D14" s="245">
        <v>32</v>
      </c>
      <c r="E14" s="245">
        <v>31.666666666666668</v>
      </c>
      <c r="F14" s="245">
        <v>30.666666666666668</v>
      </c>
      <c r="G14" s="245">
        <v>30.333333333333332</v>
      </c>
      <c r="H14" s="245">
        <v>29.666666666666664</v>
      </c>
      <c r="I14" s="245">
        <v>27.666666666666668</v>
      </c>
      <c r="J14" s="245">
        <f>SUM(J7:J13)</f>
        <v>27.333333333333329</v>
      </c>
      <c r="K14" s="245">
        <v>27.333333333333336</v>
      </c>
    </row>
    <row r="15" spans="1:11" ht="18.75">
      <c r="A15" s="190" t="s">
        <v>57</v>
      </c>
      <c r="B15" s="220">
        <v>1</v>
      </c>
      <c r="C15" s="220">
        <v>2</v>
      </c>
      <c r="D15" s="220">
        <v>3</v>
      </c>
      <c r="E15" s="220">
        <v>4</v>
      </c>
      <c r="F15" s="220">
        <v>5</v>
      </c>
      <c r="G15" s="220">
        <v>6</v>
      </c>
      <c r="H15" s="17">
        <v>7</v>
      </c>
      <c r="I15" s="17">
        <v>8</v>
      </c>
      <c r="J15" s="17">
        <v>9</v>
      </c>
      <c r="K15" s="220">
        <v>10</v>
      </c>
    </row>
  </sheetData>
  <mergeCells count="2">
    <mergeCell ref="A1:K1"/>
    <mergeCell ref="A11:A12"/>
  </mergeCells>
  <pageMargins left="0.7" right="0.7" top="0.75" bottom="0.75" header="0.3" footer="0.3"/>
  <pageSetup paperSize="3"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F3149-08CB-488D-B663-4FAA8FFD0E41}">
  <sheetPr>
    <tabColor rgb="FF92D050"/>
  </sheetPr>
  <dimension ref="A1:L18"/>
  <sheetViews>
    <sheetView topLeftCell="G1" zoomScale="60" zoomScaleNormal="60" workbookViewId="0">
      <selection activeCell="D19" sqref="D19"/>
    </sheetView>
  </sheetViews>
  <sheetFormatPr defaultRowHeight="15"/>
  <cols>
    <col min="1" max="1" width="30" customWidth="1"/>
    <col min="2" max="2" width="45.7109375" style="24" customWidth="1"/>
    <col min="3" max="3" width="61.28515625" style="24" customWidth="1"/>
    <col min="4" max="4" width="50.42578125" style="24" customWidth="1"/>
    <col min="5" max="5" width="60.7109375" style="24" customWidth="1"/>
    <col min="6" max="6" width="45.7109375" style="24" customWidth="1"/>
    <col min="7" max="7" width="62.42578125" style="24" customWidth="1"/>
    <col min="8" max="8" width="45.7109375" style="24" customWidth="1"/>
    <col min="9" max="9" width="61.42578125" style="24" customWidth="1"/>
    <col min="10" max="10" width="52.85546875" style="24" customWidth="1"/>
    <col min="11" max="11" width="51.7109375" customWidth="1"/>
    <col min="12" max="12" width="56.5703125" customWidth="1"/>
  </cols>
  <sheetData>
    <row r="1" spans="1:12" ht="18.75">
      <c r="A1" s="283" t="s">
        <v>432</v>
      </c>
      <c r="B1" s="283"/>
      <c r="C1" s="283"/>
      <c r="D1" s="283"/>
      <c r="E1" s="283"/>
      <c r="F1" s="283"/>
      <c r="G1" s="283"/>
      <c r="H1" s="283"/>
      <c r="I1" s="283"/>
      <c r="J1" s="283"/>
      <c r="K1" s="283"/>
      <c r="L1" s="283"/>
    </row>
    <row r="2" spans="1:12" ht="37.5">
      <c r="A2" s="260" t="s">
        <v>104</v>
      </c>
      <c r="B2" s="261"/>
      <c r="C2" s="59" t="s">
        <v>433</v>
      </c>
      <c r="D2" s="16" t="s">
        <v>434</v>
      </c>
      <c r="E2" s="16" t="s">
        <v>435</v>
      </c>
      <c r="F2" s="16" t="s">
        <v>436</v>
      </c>
      <c r="G2" s="16" t="s">
        <v>437</v>
      </c>
      <c r="H2" s="16" t="s">
        <v>438</v>
      </c>
      <c r="I2" s="60" t="s">
        <v>439</v>
      </c>
      <c r="J2" s="16" t="s">
        <v>440</v>
      </c>
      <c r="K2" s="16" t="s">
        <v>441</v>
      </c>
      <c r="L2" s="16" t="s">
        <v>442</v>
      </c>
    </row>
    <row r="3" spans="1:12" ht="18.75">
      <c r="A3" s="260" t="s">
        <v>12</v>
      </c>
      <c r="B3" s="261"/>
      <c r="C3" s="41" t="s">
        <v>267</v>
      </c>
      <c r="D3" s="41" t="s">
        <v>267</v>
      </c>
      <c r="E3" s="41" t="s">
        <v>267</v>
      </c>
      <c r="F3" s="41" t="s">
        <v>267</v>
      </c>
      <c r="G3" s="41" t="s">
        <v>443</v>
      </c>
      <c r="H3" s="41" t="s">
        <v>267</v>
      </c>
      <c r="I3" s="61" t="s">
        <v>267</v>
      </c>
      <c r="J3" s="41" t="s">
        <v>443</v>
      </c>
      <c r="K3" s="41" t="s">
        <v>267</v>
      </c>
      <c r="L3" s="41" t="s">
        <v>267</v>
      </c>
    </row>
    <row r="4" spans="1:12" ht="37.5">
      <c r="A4" s="264" t="s">
        <v>21</v>
      </c>
      <c r="B4" s="265"/>
      <c r="C4" s="41" t="s">
        <v>444</v>
      </c>
      <c r="D4" s="41" t="s">
        <v>445</v>
      </c>
      <c r="E4" s="41" t="s">
        <v>444</v>
      </c>
      <c r="F4" s="41" t="s">
        <v>444</v>
      </c>
      <c r="G4" s="41" t="s">
        <v>446</v>
      </c>
      <c r="H4" s="41" t="s">
        <v>444</v>
      </c>
      <c r="I4" s="61" t="s">
        <v>447</v>
      </c>
      <c r="J4" s="41" t="s">
        <v>448</v>
      </c>
      <c r="K4" s="41" t="s">
        <v>449</v>
      </c>
      <c r="L4" s="41" t="s">
        <v>450</v>
      </c>
    </row>
    <row r="5" spans="1:12" ht="93.75">
      <c r="A5" s="264" t="s">
        <v>30</v>
      </c>
      <c r="B5" s="265"/>
      <c r="C5" s="41" t="s">
        <v>451</v>
      </c>
      <c r="D5" s="41" t="s">
        <v>452</v>
      </c>
      <c r="E5" s="41" t="s">
        <v>453</v>
      </c>
      <c r="F5" s="41" t="s">
        <v>454</v>
      </c>
      <c r="G5" s="41" t="s">
        <v>455</v>
      </c>
      <c r="H5" s="41" t="s">
        <v>456</v>
      </c>
      <c r="I5" s="61" t="s">
        <v>457</v>
      </c>
      <c r="J5" s="41" t="s">
        <v>458</v>
      </c>
      <c r="K5" s="41" t="s">
        <v>459</v>
      </c>
      <c r="L5" s="41" t="s">
        <v>460</v>
      </c>
    </row>
    <row r="6" spans="1:12" ht="168.75">
      <c r="A6" s="260" t="s">
        <v>39</v>
      </c>
      <c r="B6" s="261"/>
      <c r="C6" s="41" t="s">
        <v>461</v>
      </c>
      <c r="D6" s="41" t="s">
        <v>462</v>
      </c>
      <c r="E6" s="41" t="s">
        <v>463</v>
      </c>
      <c r="F6" s="41" t="s">
        <v>464</v>
      </c>
      <c r="G6" s="41" t="s">
        <v>465</v>
      </c>
      <c r="H6" s="41" t="s">
        <v>466</v>
      </c>
      <c r="I6" s="61" t="s">
        <v>467</v>
      </c>
      <c r="J6" s="41" t="s">
        <v>468</v>
      </c>
      <c r="K6" s="41" t="s">
        <v>469</v>
      </c>
      <c r="L6" s="41" t="s">
        <v>470</v>
      </c>
    </row>
    <row r="7" spans="1:12" ht="28.9" customHeight="1">
      <c r="A7" s="262" t="s">
        <v>50</v>
      </c>
      <c r="B7" s="263"/>
      <c r="C7" s="23">
        <v>5</v>
      </c>
      <c r="D7" s="23">
        <v>5</v>
      </c>
      <c r="E7" s="23">
        <v>5</v>
      </c>
      <c r="F7" s="23">
        <v>5</v>
      </c>
      <c r="G7" s="23">
        <v>5</v>
      </c>
      <c r="H7" s="23">
        <v>5</v>
      </c>
      <c r="I7" s="29">
        <v>5</v>
      </c>
      <c r="J7" s="23">
        <v>5</v>
      </c>
      <c r="K7" s="23">
        <v>5</v>
      </c>
      <c r="L7" s="18">
        <v>5</v>
      </c>
    </row>
    <row r="8" spans="1:12" ht="22.15" customHeight="1">
      <c r="A8" s="262" t="s">
        <v>51</v>
      </c>
      <c r="B8" s="263"/>
      <c r="C8" s="25">
        <v>5</v>
      </c>
      <c r="D8" s="25">
        <v>3</v>
      </c>
      <c r="E8" s="25">
        <v>4</v>
      </c>
      <c r="F8" s="25">
        <v>3</v>
      </c>
      <c r="G8" s="25">
        <v>5</v>
      </c>
      <c r="H8" s="25">
        <v>3</v>
      </c>
      <c r="I8" s="30">
        <v>5</v>
      </c>
      <c r="J8" s="25">
        <v>3</v>
      </c>
      <c r="K8" s="25">
        <v>5</v>
      </c>
      <c r="L8" s="19">
        <v>4</v>
      </c>
    </row>
    <row r="9" spans="1:12" ht="22.15" customHeight="1">
      <c r="A9" s="262" t="s">
        <v>52</v>
      </c>
      <c r="B9" s="263"/>
      <c r="C9" s="25">
        <v>5</v>
      </c>
      <c r="D9" s="25">
        <v>4</v>
      </c>
      <c r="E9" s="25">
        <v>3</v>
      </c>
      <c r="F9" s="25">
        <v>4</v>
      </c>
      <c r="G9" s="25">
        <v>3</v>
      </c>
      <c r="H9" s="25">
        <v>3</v>
      </c>
      <c r="I9" s="30">
        <v>5</v>
      </c>
      <c r="J9" s="25">
        <v>4</v>
      </c>
      <c r="K9" s="25">
        <v>3</v>
      </c>
      <c r="L9" s="19">
        <v>5</v>
      </c>
    </row>
    <row r="10" spans="1:12" ht="20.45" customHeight="1">
      <c r="A10" s="262" t="s">
        <v>53</v>
      </c>
      <c r="B10" s="263"/>
      <c r="C10" s="25">
        <v>5</v>
      </c>
      <c r="D10" s="25">
        <v>5</v>
      </c>
      <c r="E10" s="25">
        <v>5</v>
      </c>
      <c r="F10" s="25">
        <v>5</v>
      </c>
      <c r="G10" s="25">
        <v>3</v>
      </c>
      <c r="H10" s="25">
        <v>4</v>
      </c>
      <c r="I10" s="30">
        <v>5</v>
      </c>
      <c r="J10" s="25">
        <v>5</v>
      </c>
      <c r="K10" s="25">
        <v>3</v>
      </c>
      <c r="L10" s="19">
        <v>5</v>
      </c>
    </row>
    <row r="11" spans="1:12" ht="24.6" customHeight="1">
      <c r="A11" s="256" t="s">
        <v>54</v>
      </c>
      <c r="B11" s="257"/>
      <c r="C11" s="25">
        <v>4</v>
      </c>
      <c r="D11" s="25">
        <v>5</v>
      </c>
      <c r="E11" s="25">
        <v>5</v>
      </c>
      <c r="F11" s="25">
        <v>5</v>
      </c>
      <c r="G11" s="25">
        <v>2</v>
      </c>
      <c r="H11" s="25">
        <v>5</v>
      </c>
      <c r="I11" s="30">
        <v>4</v>
      </c>
      <c r="J11" s="25">
        <v>4</v>
      </c>
      <c r="K11" s="25">
        <v>2</v>
      </c>
      <c r="L11" s="19">
        <v>1</v>
      </c>
    </row>
    <row r="12" spans="1:12" ht="23.45" customHeight="1">
      <c r="A12" s="284"/>
      <c r="B12" s="285"/>
      <c r="C12" s="25">
        <v>4</v>
      </c>
      <c r="D12" s="25">
        <v>5</v>
      </c>
      <c r="E12" s="25">
        <v>5</v>
      </c>
      <c r="F12" s="25">
        <v>5</v>
      </c>
      <c r="G12" s="25">
        <v>5</v>
      </c>
      <c r="H12" s="25">
        <v>4</v>
      </c>
      <c r="I12" s="30">
        <v>3</v>
      </c>
      <c r="J12" s="25">
        <v>4</v>
      </c>
      <c r="K12" s="25">
        <v>5</v>
      </c>
      <c r="L12" s="19">
        <v>1</v>
      </c>
    </row>
    <row r="13" spans="1:12">
      <c r="A13" s="256" t="s">
        <v>55</v>
      </c>
      <c r="B13" s="286"/>
      <c r="C13" s="25">
        <v>5</v>
      </c>
      <c r="D13" s="25">
        <v>5</v>
      </c>
      <c r="E13" s="25">
        <v>5</v>
      </c>
      <c r="F13" s="25">
        <v>4</v>
      </c>
      <c r="G13" s="25">
        <v>5</v>
      </c>
      <c r="H13" s="25">
        <v>3</v>
      </c>
      <c r="I13" s="30">
        <v>3</v>
      </c>
      <c r="J13" s="25">
        <v>5</v>
      </c>
      <c r="K13" s="25">
        <v>3</v>
      </c>
      <c r="L13" s="19">
        <v>1</v>
      </c>
    </row>
    <row r="14" spans="1:12">
      <c r="A14" s="287"/>
      <c r="B14" s="288"/>
      <c r="C14" s="25">
        <v>4</v>
      </c>
      <c r="D14" s="25">
        <v>5</v>
      </c>
      <c r="E14" s="25">
        <v>3</v>
      </c>
      <c r="F14" s="25">
        <v>5</v>
      </c>
      <c r="G14" s="25">
        <v>5</v>
      </c>
      <c r="H14" s="25">
        <v>5</v>
      </c>
      <c r="I14" s="30">
        <v>3</v>
      </c>
      <c r="J14" s="25">
        <v>3</v>
      </c>
      <c r="K14" s="25">
        <v>3</v>
      </c>
      <c r="L14" s="19">
        <v>3</v>
      </c>
    </row>
    <row r="15" spans="1:12" ht="15.75" thickBot="1">
      <c r="A15" s="287"/>
      <c r="B15" s="288"/>
      <c r="C15" s="26">
        <v>5</v>
      </c>
      <c r="D15" s="26">
        <v>4</v>
      </c>
      <c r="E15" s="26">
        <v>5</v>
      </c>
      <c r="F15" s="26">
        <v>3</v>
      </c>
      <c r="G15" s="26">
        <v>5</v>
      </c>
      <c r="H15" s="26">
        <v>5</v>
      </c>
      <c r="I15" s="31">
        <v>3</v>
      </c>
      <c r="J15" s="26">
        <v>3</v>
      </c>
      <c r="K15" s="26">
        <v>3</v>
      </c>
      <c r="L15" s="20">
        <v>3</v>
      </c>
    </row>
    <row r="16" spans="1:12" ht="16.5" thickTop="1" thickBot="1">
      <c r="A16" s="281" t="s">
        <v>201</v>
      </c>
      <c r="B16" s="281"/>
      <c r="C16" s="176">
        <f>SUM(C7:C15)</f>
        <v>42</v>
      </c>
      <c r="D16" s="177">
        <f t="shared" ref="D16:F16" si="0">SUM(D7:D15)</f>
        <v>41</v>
      </c>
      <c r="E16" s="177">
        <f t="shared" si="0"/>
        <v>40</v>
      </c>
      <c r="F16" s="177">
        <f t="shared" si="0"/>
        <v>39</v>
      </c>
      <c r="G16" s="177">
        <f>SUM(G15,G14,G13,G12,G11,G10,G9,G8,G7)</f>
        <v>38</v>
      </c>
      <c r="H16" s="177">
        <f>SUM(H15,H14,H13,H12,H11,H10,H9,H8,H7)</f>
        <v>37</v>
      </c>
      <c r="I16" s="177">
        <f>SUM(I7:I15)</f>
        <v>36</v>
      </c>
      <c r="J16" s="177">
        <f t="shared" ref="J16" si="1">SUM(J7:J15)</f>
        <v>36</v>
      </c>
      <c r="K16" s="177">
        <f>SUM(K15,K14,K13,K12,K11,K10,K9,K8,K7)</f>
        <v>32</v>
      </c>
      <c r="L16" s="178">
        <f t="shared" ref="L16" si="2">SUM(L7:L15)</f>
        <v>28</v>
      </c>
    </row>
    <row r="17" spans="1:12" ht="16.5" thickTop="1" thickBot="1">
      <c r="A17" s="282" t="s">
        <v>202</v>
      </c>
      <c r="B17" s="282"/>
      <c r="C17" s="24">
        <v>1</v>
      </c>
      <c r="D17" s="24">
        <v>2</v>
      </c>
      <c r="E17" s="24">
        <v>3</v>
      </c>
      <c r="F17" s="24">
        <v>4</v>
      </c>
      <c r="G17" s="24">
        <v>5</v>
      </c>
      <c r="H17" s="24">
        <v>6</v>
      </c>
      <c r="I17" s="24">
        <v>7</v>
      </c>
      <c r="J17" s="24">
        <v>8</v>
      </c>
      <c r="K17" s="24">
        <v>9</v>
      </c>
      <c r="L17" s="179">
        <v>10</v>
      </c>
    </row>
    <row r="18" spans="1:12" ht="15.75" thickTop="1"/>
  </sheetData>
  <mergeCells count="14">
    <mergeCell ref="A16:B16"/>
    <mergeCell ref="A17:B17"/>
    <mergeCell ref="A1:L1"/>
    <mergeCell ref="A2:B2"/>
    <mergeCell ref="A3:B3"/>
    <mergeCell ref="A4:B4"/>
    <mergeCell ref="A5:B5"/>
    <mergeCell ref="A6:B6"/>
    <mergeCell ref="A7:B7"/>
    <mergeCell ref="A8:B8"/>
    <mergeCell ref="A9:B9"/>
    <mergeCell ref="A10:B10"/>
    <mergeCell ref="A11:B12"/>
    <mergeCell ref="A13:B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11BAA-0F5F-4629-9F0B-F51C77C79125}">
  <sheetPr>
    <tabColor rgb="FF92D050"/>
  </sheetPr>
  <dimension ref="A1:K14"/>
  <sheetViews>
    <sheetView topLeftCell="F1" zoomScale="66" zoomScaleNormal="80" workbookViewId="0">
      <selection activeCell="I4" sqref="I4"/>
    </sheetView>
  </sheetViews>
  <sheetFormatPr defaultRowHeight="15"/>
  <cols>
    <col min="1" max="1" width="33.140625" customWidth="1"/>
    <col min="2" max="2" width="49" customWidth="1"/>
    <col min="3" max="3" width="59" customWidth="1"/>
    <col min="4" max="4" width="45.7109375" customWidth="1"/>
    <col min="5" max="5" width="61.7109375" customWidth="1"/>
    <col min="6" max="6" width="75.140625" customWidth="1"/>
    <col min="7" max="7" width="45.7109375" customWidth="1"/>
    <col min="8" max="8" width="60.85546875" customWidth="1"/>
    <col min="9" max="11" width="45.7109375" customWidth="1"/>
    <col min="12" max="12" width="31" customWidth="1"/>
  </cols>
  <sheetData>
    <row r="1" spans="1:11" ht="21">
      <c r="A1" s="280" t="s">
        <v>471</v>
      </c>
      <c r="B1" s="280"/>
      <c r="C1" s="280"/>
      <c r="D1" s="280"/>
      <c r="E1" s="280"/>
      <c r="F1" s="280"/>
      <c r="G1" s="280"/>
      <c r="H1" s="280"/>
      <c r="I1" s="280"/>
      <c r="J1" s="280"/>
      <c r="K1" s="280"/>
    </row>
    <row r="2" spans="1:11" ht="28.9" customHeight="1">
      <c r="A2" s="7" t="s">
        <v>104</v>
      </c>
      <c r="B2" s="62" t="s">
        <v>472</v>
      </c>
      <c r="C2" s="63" t="s">
        <v>473</v>
      </c>
      <c r="D2" s="64" t="s">
        <v>474</v>
      </c>
      <c r="E2" s="64" t="s">
        <v>475</v>
      </c>
      <c r="F2" s="64" t="s">
        <v>476</v>
      </c>
      <c r="G2" s="62" t="s">
        <v>477</v>
      </c>
      <c r="H2" s="62" t="s">
        <v>478</v>
      </c>
      <c r="I2" s="62" t="s">
        <v>479</v>
      </c>
      <c r="J2" s="65" t="s">
        <v>480</v>
      </c>
      <c r="K2" s="64" t="s">
        <v>481</v>
      </c>
    </row>
    <row r="3" spans="1:11" ht="40.5">
      <c r="A3" s="7" t="s">
        <v>12</v>
      </c>
      <c r="B3" s="66" t="s">
        <v>19</v>
      </c>
      <c r="C3" s="66" t="s">
        <v>482</v>
      </c>
      <c r="D3" s="66" t="s">
        <v>483</v>
      </c>
      <c r="E3" s="66" t="s">
        <v>484</v>
      </c>
      <c r="F3" s="66" t="s">
        <v>357</v>
      </c>
      <c r="G3" s="66" t="s">
        <v>485</v>
      </c>
      <c r="H3" s="66" t="s">
        <v>486</v>
      </c>
      <c r="I3" s="66" t="s">
        <v>487</v>
      </c>
      <c r="J3" s="66" t="s">
        <v>488</v>
      </c>
      <c r="K3" s="66" t="s">
        <v>489</v>
      </c>
    </row>
    <row r="4" spans="1:11" ht="67.5">
      <c r="A4" s="8" t="s">
        <v>21</v>
      </c>
      <c r="B4" s="66" t="s">
        <v>490</v>
      </c>
      <c r="C4" s="66" t="s">
        <v>491</v>
      </c>
      <c r="D4" s="66" t="s">
        <v>492</v>
      </c>
      <c r="E4" s="66" t="s">
        <v>493</v>
      </c>
      <c r="F4" s="66" t="s">
        <v>494</v>
      </c>
      <c r="G4" s="66" t="s">
        <v>495</v>
      </c>
      <c r="H4" s="66" t="s">
        <v>496</v>
      </c>
      <c r="I4" s="66" t="s">
        <v>497</v>
      </c>
      <c r="J4" s="66" t="s">
        <v>498</v>
      </c>
      <c r="K4" s="66" t="s">
        <v>494</v>
      </c>
    </row>
    <row r="5" spans="1:11" ht="135">
      <c r="A5" s="8" t="s">
        <v>30</v>
      </c>
      <c r="B5" s="66" t="s">
        <v>499</v>
      </c>
      <c r="C5" s="66" t="s">
        <v>500</v>
      </c>
      <c r="D5" s="66" t="s">
        <v>501</v>
      </c>
      <c r="E5" s="66" t="s">
        <v>502</v>
      </c>
      <c r="F5" s="66" t="s">
        <v>503</v>
      </c>
      <c r="G5" s="66" t="s">
        <v>495</v>
      </c>
      <c r="H5" s="66" t="s">
        <v>504</v>
      </c>
      <c r="I5" s="66" t="s">
        <v>497</v>
      </c>
      <c r="J5" s="66" t="s">
        <v>505</v>
      </c>
      <c r="K5" s="66" t="s">
        <v>503</v>
      </c>
    </row>
    <row r="6" spans="1:11" ht="175.5">
      <c r="A6" s="7" t="s">
        <v>39</v>
      </c>
      <c r="B6" s="66" t="s">
        <v>506</v>
      </c>
      <c r="C6" s="66" t="s">
        <v>507</v>
      </c>
      <c r="D6" s="66" t="s">
        <v>508</v>
      </c>
      <c r="E6" s="66" t="s">
        <v>509</v>
      </c>
      <c r="F6" s="66" t="s">
        <v>510</v>
      </c>
      <c r="G6" s="66" t="s">
        <v>511</v>
      </c>
      <c r="H6" s="66" t="s">
        <v>512</v>
      </c>
      <c r="I6" s="66" t="s">
        <v>513</v>
      </c>
      <c r="J6" s="66" t="s">
        <v>514</v>
      </c>
      <c r="K6" s="66" t="s">
        <v>515</v>
      </c>
    </row>
    <row r="7" spans="1:11">
      <c r="A7" s="11" t="s">
        <v>50</v>
      </c>
      <c r="B7" s="9">
        <v>5</v>
      </c>
      <c r="C7" s="9">
        <v>5</v>
      </c>
      <c r="D7" s="9">
        <v>3</v>
      </c>
      <c r="E7" s="9">
        <v>4</v>
      </c>
      <c r="F7" s="36">
        <v>5</v>
      </c>
      <c r="G7" s="9">
        <v>5</v>
      </c>
      <c r="H7" s="36">
        <v>4</v>
      </c>
      <c r="I7" s="9">
        <v>5</v>
      </c>
      <c r="J7" s="9">
        <v>4</v>
      </c>
      <c r="K7" s="36">
        <v>3</v>
      </c>
    </row>
    <row r="8" spans="1:11" ht="30">
      <c r="A8" s="11" t="s">
        <v>51</v>
      </c>
      <c r="B8" s="9">
        <v>4</v>
      </c>
      <c r="C8" s="9">
        <v>4</v>
      </c>
      <c r="D8" s="9">
        <v>5</v>
      </c>
      <c r="E8" s="9">
        <v>3</v>
      </c>
      <c r="F8" s="36">
        <v>2</v>
      </c>
      <c r="G8" s="9">
        <v>0</v>
      </c>
      <c r="H8" s="36">
        <v>3</v>
      </c>
      <c r="I8" s="9">
        <v>2</v>
      </c>
      <c r="J8" s="9">
        <v>2</v>
      </c>
      <c r="K8" s="36">
        <v>1</v>
      </c>
    </row>
    <row r="9" spans="1:11">
      <c r="A9" s="11" t="s">
        <v>52</v>
      </c>
      <c r="B9" s="9">
        <v>5</v>
      </c>
      <c r="C9" s="9">
        <v>5</v>
      </c>
      <c r="D9" s="9">
        <v>5</v>
      </c>
      <c r="E9" s="9">
        <v>5</v>
      </c>
      <c r="F9" s="36">
        <v>5</v>
      </c>
      <c r="G9" s="9">
        <v>4</v>
      </c>
      <c r="H9" s="36">
        <v>4</v>
      </c>
      <c r="I9" s="9">
        <v>4</v>
      </c>
      <c r="J9" s="9">
        <v>4</v>
      </c>
      <c r="K9" s="36">
        <v>5</v>
      </c>
    </row>
    <row r="10" spans="1:11" ht="30">
      <c r="A10" s="11" t="s">
        <v>53</v>
      </c>
      <c r="B10" s="9">
        <v>5</v>
      </c>
      <c r="C10" s="9">
        <v>5</v>
      </c>
      <c r="D10" s="9">
        <v>3</v>
      </c>
      <c r="E10" s="9">
        <v>3</v>
      </c>
      <c r="F10" s="36">
        <v>4</v>
      </c>
      <c r="G10" s="9">
        <v>4</v>
      </c>
      <c r="H10" s="36">
        <v>4</v>
      </c>
      <c r="I10" s="9">
        <v>4</v>
      </c>
      <c r="J10" s="9">
        <v>5</v>
      </c>
      <c r="K10" s="36">
        <v>4</v>
      </c>
    </row>
    <row r="11" spans="1:11" ht="45">
      <c r="A11" s="12" t="s">
        <v>54</v>
      </c>
      <c r="B11" s="9">
        <v>4</v>
      </c>
      <c r="C11" s="36">
        <v>4</v>
      </c>
      <c r="D11" s="36">
        <v>5</v>
      </c>
      <c r="E11" s="9">
        <v>4</v>
      </c>
      <c r="F11" s="36">
        <v>2</v>
      </c>
      <c r="G11" s="36">
        <v>3.5</v>
      </c>
      <c r="H11" s="36">
        <v>3</v>
      </c>
      <c r="I11" s="9">
        <v>1</v>
      </c>
      <c r="J11" s="9">
        <v>2</v>
      </c>
      <c r="K11" s="36">
        <v>3</v>
      </c>
    </row>
    <row r="12" spans="1:11" ht="15.75" thickBot="1">
      <c r="A12" s="12" t="s">
        <v>55</v>
      </c>
      <c r="B12" s="9">
        <v>4</v>
      </c>
      <c r="C12" s="36">
        <v>4</v>
      </c>
      <c r="D12" s="36">
        <v>3</v>
      </c>
      <c r="E12" s="40">
        <v>3</v>
      </c>
      <c r="F12" s="36">
        <v>4</v>
      </c>
      <c r="G12" s="36">
        <v>5</v>
      </c>
      <c r="H12" s="36">
        <v>3</v>
      </c>
      <c r="I12" s="9">
        <v>4</v>
      </c>
      <c r="J12" s="36">
        <v>3</v>
      </c>
      <c r="K12" s="36">
        <v>3</v>
      </c>
    </row>
    <row r="13" spans="1:11">
      <c r="A13" s="94"/>
      <c r="B13" s="56">
        <f t="shared" ref="B13:K13" si="0">SUM(B7:B12)</f>
        <v>27</v>
      </c>
      <c r="C13" s="56">
        <f t="shared" si="0"/>
        <v>27</v>
      </c>
      <c r="D13" s="56">
        <f t="shared" si="0"/>
        <v>24</v>
      </c>
      <c r="E13" s="56">
        <f t="shared" si="0"/>
        <v>22</v>
      </c>
      <c r="F13" s="56">
        <f t="shared" si="0"/>
        <v>22</v>
      </c>
      <c r="G13" s="56">
        <f t="shared" si="0"/>
        <v>21.5</v>
      </c>
      <c r="H13" s="56">
        <f t="shared" si="0"/>
        <v>21</v>
      </c>
      <c r="I13" s="56">
        <f>SUM(I7:I12)</f>
        <v>20</v>
      </c>
      <c r="J13" s="56">
        <f t="shared" si="0"/>
        <v>20</v>
      </c>
      <c r="K13" s="56">
        <f t="shared" si="0"/>
        <v>19</v>
      </c>
    </row>
    <row r="14" spans="1:11" ht="15.75" thickBot="1">
      <c r="A14" s="95"/>
      <c r="B14" s="44">
        <v>1</v>
      </c>
      <c r="C14" s="44">
        <v>2</v>
      </c>
      <c r="D14" s="44">
        <v>3</v>
      </c>
      <c r="E14" s="45">
        <v>4</v>
      </c>
      <c r="F14" s="44">
        <v>5</v>
      </c>
      <c r="G14" s="44">
        <v>6</v>
      </c>
      <c r="H14" s="44">
        <v>7</v>
      </c>
      <c r="I14" s="44">
        <v>8</v>
      </c>
      <c r="J14" s="44">
        <v>9</v>
      </c>
      <c r="K14" s="44">
        <v>10</v>
      </c>
    </row>
  </sheetData>
  <mergeCells count="1">
    <mergeCell ref="A1:K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785B-2442-41AB-8756-9BF207E89C9F}">
  <sheetPr>
    <tabColor rgb="FF92D050"/>
  </sheetPr>
  <dimension ref="A1:K14"/>
  <sheetViews>
    <sheetView topLeftCell="G1" zoomScale="70" zoomScaleNormal="70" workbookViewId="0">
      <selection activeCell="I8" sqref="I8"/>
    </sheetView>
  </sheetViews>
  <sheetFormatPr defaultRowHeight="15"/>
  <cols>
    <col min="1" max="2" width="40.7109375" customWidth="1"/>
    <col min="3" max="3" width="51.7109375" customWidth="1"/>
    <col min="4" max="4" width="68.5703125" customWidth="1"/>
    <col min="5" max="5" width="51.5703125" customWidth="1"/>
    <col min="6" max="6" width="51.7109375" customWidth="1"/>
    <col min="7" max="7" width="45" customWidth="1"/>
    <col min="8" max="8" width="79.5703125" customWidth="1"/>
    <col min="9" max="9" width="40.7109375" customWidth="1"/>
    <col min="10" max="10" width="49.5703125" customWidth="1"/>
    <col min="11" max="11" width="51.5703125" customWidth="1"/>
    <col min="12" max="12" width="54.7109375" customWidth="1"/>
  </cols>
  <sheetData>
    <row r="1" spans="1:11" ht="21">
      <c r="A1" s="280" t="s">
        <v>516</v>
      </c>
      <c r="B1" s="280"/>
      <c r="C1" s="280"/>
      <c r="D1" s="280"/>
      <c r="E1" s="280"/>
      <c r="F1" s="280"/>
      <c r="G1" s="280"/>
      <c r="H1" s="280"/>
      <c r="I1" s="280"/>
      <c r="J1" s="280"/>
      <c r="K1" s="280"/>
    </row>
    <row r="2" spans="1:11" ht="25.5">
      <c r="A2" s="96" t="s">
        <v>104</v>
      </c>
      <c r="B2" s="63" t="s">
        <v>517</v>
      </c>
      <c r="C2" s="62" t="s">
        <v>518</v>
      </c>
      <c r="D2" s="63" t="s">
        <v>519</v>
      </c>
      <c r="E2" s="63" t="s">
        <v>520</v>
      </c>
      <c r="F2" s="63" t="s">
        <v>521</v>
      </c>
      <c r="G2" s="62" t="s">
        <v>522</v>
      </c>
      <c r="H2" s="63" t="s">
        <v>523</v>
      </c>
      <c r="I2" s="63" t="s">
        <v>524</v>
      </c>
      <c r="J2" s="63" t="s">
        <v>525</v>
      </c>
      <c r="K2" s="62" t="s">
        <v>526</v>
      </c>
    </row>
    <row r="3" spans="1:11" ht="27">
      <c r="A3" s="7" t="s">
        <v>12</v>
      </c>
      <c r="B3" s="67" t="s">
        <v>527</v>
      </c>
      <c r="C3" s="67" t="s">
        <v>70</v>
      </c>
      <c r="D3" s="67" t="s">
        <v>528</v>
      </c>
      <c r="E3" s="66" t="s">
        <v>529</v>
      </c>
      <c r="F3" s="66" t="s">
        <v>530</v>
      </c>
      <c r="G3" s="67" t="s">
        <v>70</v>
      </c>
      <c r="H3" s="54" t="s">
        <v>531</v>
      </c>
      <c r="I3" s="67" t="s">
        <v>532</v>
      </c>
      <c r="J3" s="67" t="s">
        <v>71</v>
      </c>
      <c r="K3" s="66" t="s">
        <v>15</v>
      </c>
    </row>
    <row r="4" spans="1:11" ht="81">
      <c r="A4" s="8" t="s">
        <v>21</v>
      </c>
      <c r="B4" s="35" t="s">
        <v>533</v>
      </c>
      <c r="C4" s="35" t="s">
        <v>534</v>
      </c>
      <c r="D4" s="35" t="s">
        <v>533</v>
      </c>
      <c r="E4" s="35" t="s">
        <v>535</v>
      </c>
      <c r="F4" s="35" t="s">
        <v>536</v>
      </c>
      <c r="G4" s="35" t="s">
        <v>537</v>
      </c>
      <c r="H4" s="180" t="s">
        <v>538</v>
      </c>
      <c r="I4" s="35" t="s">
        <v>539</v>
      </c>
      <c r="J4" s="35" t="s">
        <v>540</v>
      </c>
      <c r="K4" s="35" t="s">
        <v>541</v>
      </c>
    </row>
    <row r="5" spans="1:11" ht="121.5">
      <c r="A5" s="8" t="s">
        <v>30</v>
      </c>
      <c r="B5" s="35" t="s">
        <v>533</v>
      </c>
      <c r="C5" s="35" t="s">
        <v>542</v>
      </c>
      <c r="D5" s="35" t="s">
        <v>533</v>
      </c>
      <c r="E5" s="35" t="s">
        <v>543</v>
      </c>
      <c r="F5" s="35" t="s">
        <v>544</v>
      </c>
      <c r="G5" s="35" t="s">
        <v>537</v>
      </c>
      <c r="H5" s="180" t="s">
        <v>538</v>
      </c>
      <c r="I5" s="35" t="s">
        <v>545</v>
      </c>
      <c r="J5" s="35" t="s">
        <v>546</v>
      </c>
      <c r="K5" s="35" t="s">
        <v>541</v>
      </c>
    </row>
    <row r="6" spans="1:11" ht="175.5">
      <c r="A6" s="7" t="s">
        <v>39</v>
      </c>
      <c r="B6" s="35" t="s">
        <v>547</v>
      </c>
      <c r="C6" s="39" t="s">
        <v>548</v>
      </c>
      <c r="D6" s="35" t="s">
        <v>549</v>
      </c>
      <c r="E6" s="53" t="s">
        <v>550</v>
      </c>
      <c r="F6" s="35" t="s">
        <v>551</v>
      </c>
      <c r="G6" s="39" t="s">
        <v>552</v>
      </c>
      <c r="H6" s="35" t="s">
        <v>553</v>
      </c>
      <c r="I6" s="35" t="s">
        <v>554</v>
      </c>
      <c r="J6" s="35" t="s">
        <v>555</v>
      </c>
      <c r="K6" s="35" t="s">
        <v>556</v>
      </c>
    </row>
    <row r="7" spans="1:11" ht="15.75">
      <c r="A7" s="163" t="s">
        <v>50</v>
      </c>
      <c r="B7" s="9">
        <v>5</v>
      </c>
      <c r="C7" s="9">
        <v>5</v>
      </c>
      <c r="D7" s="9">
        <v>5</v>
      </c>
      <c r="E7" s="43">
        <v>5</v>
      </c>
      <c r="F7" s="9">
        <v>4</v>
      </c>
      <c r="G7" s="9">
        <v>4</v>
      </c>
      <c r="H7" s="9">
        <v>4</v>
      </c>
      <c r="I7" s="9">
        <v>5</v>
      </c>
      <c r="J7" s="9">
        <v>5</v>
      </c>
      <c r="K7" s="36">
        <v>4</v>
      </c>
    </row>
    <row r="8" spans="1:11" ht="30">
      <c r="A8" s="163" t="s">
        <v>51</v>
      </c>
      <c r="B8" s="9">
        <v>3</v>
      </c>
      <c r="C8" s="9">
        <v>5</v>
      </c>
      <c r="D8" s="9">
        <v>1</v>
      </c>
      <c r="E8" s="43">
        <v>0</v>
      </c>
      <c r="F8" s="9">
        <v>3</v>
      </c>
      <c r="G8" s="9">
        <v>2</v>
      </c>
      <c r="H8" s="9">
        <v>2.5</v>
      </c>
      <c r="I8" s="9">
        <v>1</v>
      </c>
      <c r="J8" s="9">
        <v>2</v>
      </c>
      <c r="K8" s="36">
        <v>3</v>
      </c>
    </row>
    <row r="9" spans="1:11" ht="15.75">
      <c r="A9" s="163" t="s">
        <v>52</v>
      </c>
      <c r="B9" s="9">
        <v>5</v>
      </c>
      <c r="C9" s="9">
        <v>5</v>
      </c>
      <c r="D9" s="9">
        <v>5</v>
      </c>
      <c r="E9" s="43">
        <v>5</v>
      </c>
      <c r="F9" s="9">
        <v>4</v>
      </c>
      <c r="G9" s="9">
        <v>4</v>
      </c>
      <c r="H9" s="9">
        <v>4</v>
      </c>
      <c r="I9" s="9">
        <v>5</v>
      </c>
      <c r="J9" s="9">
        <v>3</v>
      </c>
      <c r="K9" s="36">
        <v>3.5</v>
      </c>
    </row>
    <row r="10" spans="1:11" ht="15.75">
      <c r="A10" s="163" t="s">
        <v>53</v>
      </c>
      <c r="B10" s="9">
        <v>5</v>
      </c>
      <c r="C10" s="9">
        <v>4</v>
      </c>
      <c r="D10" s="9">
        <v>5</v>
      </c>
      <c r="E10" s="43">
        <v>5</v>
      </c>
      <c r="F10" s="9">
        <v>3</v>
      </c>
      <c r="G10" s="9">
        <v>4</v>
      </c>
      <c r="H10" s="9">
        <v>4</v>
      </c>
      <c r="I10" s="9">
        <v>4</v>
      </c>
      <c r="J10" s="9">
        <v>5</v>
      </c>
      <c r="K10" s="36">
        <v>4</v>
      </c>
    </row>
    <row r="11" spans="1:11" ht="45">
      <c r="A11" s="172" t="s">
        <v>54</v>
      </c>
      <c r="B11" s="36">
        <v>4</v>
      </c>
      <c r="C11" s="36">
        <v>5</v>
      </c>
      <c r="D11" s="36">
        <v>5</v>
      </c>
      <c r="E11" s="46">
        <v>5</v>
      </c>
      <c r="F11" s="9">
        <v>4</v>
      </c>
      <c r="G11" s="36">
        <v>4</v>
      </c>
      <c r="H11" s="36">
        <v>3</v>
      </c>
      <c r="I11" s="36">
        <v>1</v>
      </c>
      <c r="J11" s="36">
        <v>1</v>
      </c>
      <c r="K11" s="36">
        <v>3</v>
      </c>
    </row>
    <row r="12" spans="1:11" ht="16.5" thickBot="1">
      <c r="A12" s="172" t="s">
        <v>55</v>
      </c>
      <c r="B12" s="36">
        <v>5</v>
      </c>
      <c r="C12" s="36">
        <v>3</v>
      </c>
      <c r="D12" s="36">
        <v>3</v>
      </c>
      <c r="E12" s="46">
        <v>3</v>
      </c>
      <c r="F12" s="40">
        <v>3</v>
      </c>
      <c r="G12" s="36">
        <v>3</v>
      </c>
      <c r="H12" s="36">
        <v>3</v>
      </c>
      <c r="I12" s="36">
        <v>4</v>
      </c>
      <c r="J12" s="36">
        <v>4</v>
      </c>
      <c r="K12" s="36">
        <v>3</v>
      </c>
    </row>
    <row r="13" spans="1:11">
      <c r="A13" s="166" t="s">
        <v>201</v>
      </c>
      <c r="B13" s="56">
        <f t="shared" ref="B13:F13" si="0">SUM(B7:B12)</f>
        <v>27</v>
      </c>
      <c r="C13" s="56">
        <f t="shared" si="0"/>
        <v>27</v>
      </c>
      <c r="D13" s="56">
        <f t="shared" si="0"/>
        <v>24</v>
      </c>
      <c r="E13" s="56">
        <f t="shared" si="0"/>
        <v>23</v>
      </c>
      <c r="F13" s="56">
        <f t="shared" si="0"/>
        <v>21</v>
      </c>
      <c r="G13" s="56">
        <f>SUM(G7:G12)</f>
        <v>21</v>
      </c>
      <c r="H13" s="56">
        <f t="shared" ref="H13:K13" si="1">SUM(H7:H12)</f>
        <v>20.5</v>
      </c>
      <c r="I13" s="56">
        <f t="shared" si="1"/>
        <v>20</v>
      </c>
      <c r="J13" s="56">
        <f t="shared" si="1"/>
        <v>20</v>
      </c>
      <c r="K13" s="56">
        <f t="shared" si="1"/>
        <v>20.5</v>
      </c>
    </row>
    <row r="14" spans="1:11" ht="15.75" thickBot="1">
      <c r="A14" s="95" t="s">
        <v>202</v>
      </c>
      <c r="B14" s="44">
        <v>1</v>
      </c>
      <c r="C14" s="44">
        <v>2</v>
      </c>
      <c r="D14" s="44">
        <v>3</v>
      </c>
      <c r="E14" s="44">
        <v>4</v>
      </c>
      <c r="F14" s="44">
        <v>5</v>
      </c>
      <c r="G14" s="44">
        <v>6</v>
      </c>
      <c r="H14" s="44">
        <v>7</v>
      </c>
      <c r="I14" s="44">
        <v>8</v>
      </c>
      <c r="J14" s="44">
        <v>9</v>
      </c>
      <c r="K14" s="44">
        <v>10</v>
      </c>
    </row>
  </sheetData>
  <mergeCells count="1">
    <mergeCell ref="A1:K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B2A6B-B8A6-4E5C-B7FD-AE773590D018}">
  <sheetPr>
    <tabColor rgb="FF92D050"/>
  </sheetPr>
  <dimension ref="A1:K14"/>
  <sheetViews>
    <sheetView topLeftCell="D1" zoomScale="70" zoomScaleNormal="70" workbookViewId="0">
      <selection activeCell="D8" sqref="D8"/>
    </sheetView>
  </sheetViews>
  <sheetFormatPr defaultRowHeight="15"/>
  <cols>
    <col min="1" max="1" width="36.28515625" customWidth="1"/>
    <col min="2" max="2" width="42.5703125" customWidth="1"/>
    <col min="3" max="3" width="50.140625" customWidth="1"/>
    <col min="4" max="4" width="49" customWidth="1"/>
    <col min="5" max="5" width="35.42578125" customWidth="1"/>
    <col min="6" max="6" width="53.28515625" customWidth="1"/>
    <col min="7" max="7" width="66.42578125" customWidth="1"/>
    <col min="8" max="8" width="45.85546875" customWidth="1"/>
    <col min="9" max="9" width="39.28515625" customWidth="1"/>
    <col min="10" max="10" width="47.5703125" customWidth="1"/>
    <col min="11" max="11" width="15.5703125" customWidth="1"/>
  </cols>
  <sheetData>
    <row r="1" spans="1:11" ht="21">
      <c r="A1" s="280" t="s">
        <v>557</v>
      </c>
      <c r="B1" s="280"/>
      <c r="C1" s="280"/>
      <c r="D1" s="280"/>
      <c r="E1" s="280"/>
      <c r="F1" s="280"/>
      <c r="G1" s="280"/>
      <c r="H1" s="280"/>
      <c r="I1" s="280"/>
      <c r="J1" s="280"/>
      <c r="K1" s="280"/>
    </row>
    <row r="2" spans="1:11" ht="25.5">
      <c r="A2" s="7" t="s">
        <v>104</v>
      </c>
      <c r="B2" s="63" t="s">
        <v>558</v>
      </c>
      <c r="C2" s="63" t="s">
        <v>559</v>
      </c>
      <c r="D2" s="69" t="s">
        <v>560</v>
      </c>
      <c r="E2" s="69" t="s">
        <v>561</v>
      </c>
      <c r="F2" s="62" t="s">
        <v>562</v>
      </c>
      <c r="G2" s="69" t="s">
        <v>563</v>
      </c>
      <c r="H2" s="62" t="s">
        <v>564</v>
      </c>
      <c r="I2" s="69"/>
      <c r="J2" s="62"/>
      <c r="K2" s="62"/>
    </row>
    <row r="3" spans="1:11" ht="27">
      <c r="A3" s="7" t="s">
        <v>12</v>
      </c>
      <c r="B3" s="35" t="s">
        <v>71</v>
      </c>
      <c r="C3" s="181" t="s">
        <v>565</v>
      </c>
      <c r="D3" s="71" t="s">
        <v>566</v>
      </c>
      <c r="E3" s="71" t="s">
        <v>565</v>
      </c>
      <c r="F3" s="34" t="s">
        <v>567</v>
      </c>
      <c r="G3" s="182" t="s">
        <v>568</v>
      </c>
      <c r="H3" s="34" t="s">
        <v>569</v>
      </c>
      <c r="I3" s="183"/>
      <c r="J3" s="55"/>
      <c r="K3" s="55"/>
    </row>
    <row r="4" spans="1:11" ht="67.5">
      <c r="A4" s="8" t="s">
        <v>21</v>
      </c>
      <c r="B4" s="35" t="s">
        <v>570</v>
      </c>
      <c r="C4" s="180" t="s">
        <v>571</v>
      </c>
      <c r="D4" s="71" t="s">
        <v>572</v>
      </c>
      <c r="E4" s="71" t="s">
        <v>572</v>
      </c>
      <c r="F4" s="35" t="s">
        <v>573</v>
      </c>
      <c r="G4" s="71" t="s">
        <v>572</v>
      </c>
      <c r="H4" s="34" t="s">
        <v>574</v>
      </c>
      <c r="I4" s="70"/>
      <c r="J4" s="55"/>
      <c r="K4" s="55"/>
    </row>
    <row r="5" spans="1:11" ht="86.45" customHeight="1">
      <c r="A5" s="8" t="s">
        <v>30</v>
      </c>
      <c r="B5" s="35" t="s">
        <v>575</v>
      </c>
      <c r="C5" s="180" t="s">
        <v>576</v>
      </c>
      <c r="D5" s="71" t="s">
        <v>572</v>
      </c>
      <c r="E5" s="71" t="s">
        <v>572</v>
      </c>
      <c r="F5" s="35" t="s">
        <v>577</v>
      </c>
      <c r="G5" s="71" t="s">
        <v>572</v>
      </c>
      <c r="H5" s="34" t="s">
        <v>578</v>
      </c>
      <c r="I5" s="70"/>
      <c r="J5" s="55"/>
      <c r="K5" s="55"/>
    </row>
    <row r="6" spans="1:11" ht="148.5">
      <c r="A6" s="7" t="s">
        <v>39</v>
      </c>
      <c r="B6" s="35" t="s">
        <v>579</v>
      </c>
      <c r="C6" s="180" t="s">
        <v>580</v>
      </c>
      <c r="D6" s="71" t="s">
        <v>581</v>
      </c>
      <c r="E6" s="71" t="s">
        <v>582</v>
      </c>
      <c r="F6" s="35" t="s">
        <v>583</v>
      </c>
      <c r="G6" s="182" t="s">
        <v>584</v>
      </c>
      <c r="H6" s="34" t="s">
        <v>585</v>
      </c>
      <c r="I6" s="183"/>
      <c r="J6" s="55"/>
      <c r="K6" s="55"/>
    </row>
    <row r="7" spans="1:11">
      <c r="A7" s="11" t="s">
        <v>50</v>
      </c>
      <c r="B7" s="9">
        <v>4</v>
      </c>
      <c r="C7" s="9">
        <v>4</v>
      </c>
      <c r="D7" s="9">
        <v>3</v>
      </c>
      <c r="E7" s="9">
        <v>3</v>
      </c>
      <c r="F7" s="9">
        <v>5</v>
      </c>
      <c r="G7" s="9">
        <v>3</v>
      </c>
      <c r="H7" s="9">
        <v>0</v>
      </c>
      <c r="I7" s="9"/>
      <c r="J7" s="9"/>
      <c r="K7" s="9"/>
    </row>
    <row r="8" spans="1:11" ht="30">
      <c r="A8" s="11" t="s">
        <v>51</v>
      </c>
      <c r="B8" s="9">
        <v>4</v>
      </c>
      <c r="C8" s="9">
        <v>4</v>
      </c>
      <c r="D8" s="9">
        <v>5</v>
      </c>
      <c r="E8" s="9">
        <v>4</v>
      </c>
      <c r="F8" s="9">
        <v>0</v>
      </c>
      <c r="G8" s="9">
        <v>2</v>
      </c>
      <c r="H8" s="9">
        <v>3</v>
      </c>
      <c r="I8" s="9"/>
      <c r="J8" s="9"/>
      <c r="K8" s="9"/>
    </row>
    <row r="9" spans="1:11">
      <c r="A9" s="11" t="s">
        <v>52</v>
      </c>
      <c r="B9" s="9">
        <v>5</v>
      </c>
      <c r="C9" s="9">
        <v>4</v>
      </c>
      <c r="D9" s="9">
        <v>4</v>
      </c>
      <c r="E9" s="9">
        <v>4</v>
      </c>
      <c r="F9" s="9">
        <v>5</v>
      </c>
      <c r="G9" s="9">
        <v>3</v>
      </c>
      <c r="H9" s="9">
        <v>4</v>
      </c>
      <c r="I9" s="9"/>
      <c r="J9" s="9"/>
      <c r="K9" s="9"/>
    </row>
    <row r="10" spans="1:11" ht="30">
      <c r="A10" s="11" t="s">
        <v>53</v>
      </c>
      <c r="B10" s="9">
        <v>5</v>
      </c>
      <c r="C10" s="9">
        <v>4</v>
      </c>
      <c r="D10" s="9">
        <v>4</v>
      </c>
      <c r="E10" s="9">
        <v>4</v>
      </c>
      <c r="F10" s="9">
        <v>5</v>
      </c>
      <c r="G10" s="9">
        <v>4</v>
      </c>
      <c r="H10" s="9">
        <v>3</v>
      </c>
      <c r="I10" s="9"/>
      <c r="J10" s="9"/>
      <c r="K10" s="9"/>
    </row>
    <row r="11" spans="1:11" ht="45">
      <c r="A11" s="12" t="s">
        <v>54</v>
      </c>
      <c r="B11" s="36">
        <v>5</v>
      </c>
      <c r="C11" s="9">
        <v>5</v>
      </c>
      <c r="D11" s="36">
        <v>5</v>
      </c>
      <c r="E11" s="36">
        <v>5</v>
      </c>
      <c r="F11" s="9">
        <v>5</v>
      </c>
      <c r="G11" s="36">
        <v>1</v>
      </c>
      <c r="H11" s="9">
        <v>4</v>
      </c>
      <c r="I11" s="36"/>
      <c r="J11" s="9"/>
      <c r="K11" s="9"/>
    </row>
    <row r="12" spans="1:11" ht="15.75" thickBot="1">
      <c r="A12" s="12" t="s">
        <v>55</v>
      </c>
      <c r="B12" s="36">
        <v>2</v>
      </c>
      <c r="C12" s="40">
        <v>3</v>
      </c>
      <c r="D12" s="36">
        <v>3</v>
      </c>
      <c r="E12" s="36">
        <v>3</v>
      </c>
      <c r="F12" s="36">
        <v>2</v>
      </c>
      <c r="G12" s="36">
        <v>3</v>
      </c>
      <c r="H12" s="40">
        <v>2</v>
      </c>
      <c r="I12" s="36"/>
      <c r="J12" s="40"/>
      <c r="K12" s="40"/>
    </row>
    <row r="13" spans="1:11">
      <c r="A13" s="94" t="s">
        <v>201</v>
      </c>
      <c r="B13" s="56">
        <f t="shared" ref="B13:K13" si="0">SUM(B7:B12)</f>
        <v>25</v>
      </c>
      <c r="C13" s="56">
        <f t="shared" si="0"/>
        <v>24</v>
      </c>
      <c r="D13" s="56">
        <f t="shared" si="0"/>
        <v>24</v>
      </c>
      <c r="E13" s="56">
        <f t="shared" si="0"/>
        <v>23</v>
      </c>
      <c r="F13" s="56">
        <f t="shared" si="0"/>
        <v>22</v>
      </c>
      <c r="G13" s="56">
        <f t="shared" si="0"/>
        <v>16</v>
      </c>
      <c r="H13" s="56">
        <f t="shared" si="0"/>
        <v>16</v>
      </c>
      <c r="I13" s="56">
        <f t="shared" si="0"/>
        <v>0</v>
      </c>
      <c r="J13" s="56">
        <f t="shared" si="0"/>
        <v>0</v>
      </c>
      <c r="K13" s="56">
        <f t="shared" si="0"/>
        <v>0</v>
      </c>
    </row>
    <row r="14" spans="1:11" ht="15.75" thickBot="1">
      <c r="A14" s="95" t="s">
        <v>202</v>
      </c>
      <c r="B14" s="44">
        <v>1</v>
      </c>
      <c r="C14" s="44">
        <v>2</v>
      </c>
      <c r="D14" s="44">
        <v>3</v>
      </c>
      <c r="E14" s="44">
        <v>4</v>
      </c>
      <c r="F14" s="44">
        <v>5</v>
      </c>
      <c r="G14" s="44">
        <v>6</v>
      </c>
      <c r="H14" s="44">
        <v>7</v>
      </c>
      <c r="I14" s="44">
        <v>8</v>
      </c>
      <c r="J14" s="44">
        <v>9</v>
      </c>
      <c r="K14" s="44">
        <v>10</v>
      </c>
    </row>
  </sheetData>
  <mergeCells count="1">
    <mergeCell ref="A1:K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BE56-5D98-44CA-BFEE-7CDE916F5F72}">
  <sheetPr>
    <tabColor rgb="FF92D050"/>
    <pageSetUpPr fitToPage="1"/>
  </sheetPr>
  <dimension ref="A1:L15"/>
  <sheetViews>
    <sheetView zoomScale="50" zoomScaleNormal="50" workbookViewId="0">
      <selection activeCell="L4" sqref="L4"/>
    </sheetView>
  </sheetViews>
  <sheetFormatPr defaultColWidth="8.85546875" defaultRowHeight="15"/>
  <cols>
    <col min="1" max="1" width="32.42578125" customWidth="1"/>
    <col min="2" max="2" width="43.140625" customWidth="1"/>
    <col min="3" max="3" width="53" customWidth="1"/>
    <col min="4" max="4" width="41.28515625" style="33" customWidth="1"/>
    <col min="5" max="5" width="82.140625" style="33" customWidth="1"/>
    <col min="6" max="6" width="45.140625" customWidth="1"/>
    <col min="7" max="7" width="44.85546875" customWidth="1"/>
    <col min="8" max="8" width="44.28515625" customWidth="1"/>
    <col min="9" max="9" width="59.28515625" customWidth="1"/>
    <col min="10" max="10" width="46.28515625" customWidth="1"/>
    <col min="11" max="11" width="56.7109375" customWidth="1"/>
    <col min="12" max="12" width="48.42578125" customWidth="1"/>
  </cols>
  <sheetData>
    <row r="1" spans="1:12" ht="21">
      <c r="A1" s="254" t="s">
        <v>586</v>
      </c>
      <c r="B1" s="254"/>
      <c r="C1" s="254"/>
      <c r="D1" s="254"/>
      <c r="E1" s="254"/>
      <c r="F1" s="254"/>
      <c r="G1" s="254"/>
      <c r="H1" s="254"/>
      <c r="I1" s="254"/>
      <c r="J1" s="254"/>
      <c r="K1" s="254"/>
      <c r="L1" s="254"/>
    </row>
    <row r="2" spans="1:12" ht="105.75" customHeight="1">
      <c r="A2" s="289" t="s">
        <v>104</v>
      </c>
      <c r="B2" s="290"/>
      <c r="C2" s="22" t="s">
        <v>587</v>
      </c>
      <c r="D2" s="22" t="s">
        <v>588</v>
      </c>
      <c r="E2" s="16" t="s">
        <v>589</v>
      </c>
      <c r="F2" s="16" t="s">
        <v>590</v>
      </c>
      <c r="G2" s="32" t="s">
        <v>591</v>
      </c>
      <c r="H2" s="16" t="s">
        <v>592</v>
      </c>
      <c r="I2" s="16" t="s">
        <v>593</v>
      </c>
      <c r="J2" s="16" t="s">
        <v>594</v>
      </c>
      <c r="K2" s="16" t="s">
        <v>595</v>
      </c>
      <c r="L2" s="16" t="s">
        <v>596</v>
      </c>
    </row>
    <row r="3" spans="1:12" ht="54" customHeight="1">
      <c r="A3" s="260" t="s">
        <v>12</v>
      </c>
      <c r="B3" s="261"/>
      <c r="C3" s="47" t="s">
        <v>597</v>
      </c>
      <c r="D3" s="47" t="s">
        <v>597</v>
      </c>
      <c r="E3" s="37" t="s">
        <v>267</v>
      </c>
      <c r="F3" s="22" t="s">
        <v>598</v>
      </c>
      <c r="G3" s="22" t="s">
        <v>443</v>
      </c>
      <c r="H3" s="47" t="s">
        <v>597</v>
      </c>
      <c r="I3" s="47" t="s">
        <v>597</v>
      </c>
      <c r="J3" s="37" t="s">
        <v>267</v>
      </c>
      <c r="K3" s="47" t="s">
        <v>597</v>
      </c>
      <c r="L3" s="47" t="s">
        <v>597</v>
      </c>
    </row>
    <row r="4" spans="1:12" ht="219" customHeight="1">
      <c r="A4" s="264" t="s">
        <v>21</v>
      </c>
      <c r="B4" s="265"/>
      <c r="C4" s="48" t="s">
        <v>599</v>
      </c>
      <c r="D4" s="47" t="s">
        <v>599</v>
      </c>
      <c r="E4" s="47" t="s">
        <v>600</v>
      </c>
      <c r="F4" s="47" t="s">
        <v>601</v>
      </c>
      <c r="G4" s="22" t="s">
        <v>599</v>
      </c>
      <c r="H4" s="22" t="s">
        <v>599</v>
      </c>
      <c r="I4" s="47" t="s">
        <v>601</v>
      </c>
      <c r="J4" s="47" t="s">
        <v>600</v>
      </c>
      <c r="K4" s="47" t="s">
        <v>602</v>
      </c>
      <c r="L4" s="47" t="s">
        <v>600</v>
      </c>
    </row>
    <row r="5" spans="1:12" ht="195" customHeight="1">
      <c r="A5" s="264" t="s">
        <v>30</v>
      </c>
      <c r="B5" s="265"/>
      <c r="C5" s="47" t="s">
        <v>599</v>
      </c>
      <c r="D5" s="47" t="s">
        <v>599</v>
      </c>
      <c r="E5" s="47" t="s">
        <v>603</v>
      </c>
      <c r="F5" s="22" t="s">
        <v>604</v>
      </c>
      <c r="G5" s="22" t="s">
        <v>605</v>
      </c>
      <c r="H5" s="22" t="s">
        <v>599</v>
      </c>
      <c r="I5" s="47" t="s">
        <v>601</v>
      </c>
      <c r="J5" s="47" t="s">
        <v>606</v>
      </c>
      <c r="K5" s="47" t="s">
        <v>602</v>
      </c>
      <c r="L5" s="47" t="s">
        <v>607</v>
      </c>
    </row>
    <row r="6" spans="1:12" ht="309.75" customHeight="1">
      <c r="A6" s="260" t="s">
        <v>39</v>
      </c>
      <c r="B6" s="261"/>
      <c r="C6" s="47" t="s">
        <v>608</v>
      </c>
      <c r="D6" s="47" t="s">
        <v>609</v>
      </c>
      <c r="E6" s="16" t="s">
        <v>610</v>
      </c>
      <c r="F6" s="16" t="s">
        <v>611</v>
      </c>
      <c r="G6" s="32" t="s">
        <v>612</v>
      </c>
      <c r="H6" s="16" t="s">
        <v>613</v>
      </c>
      <c r="I6" s="41" t="s">
        <v>614</v>
      </c>
      <c r="J6" s="49" t="s">
        <v>615</v>
      </c>
      <c r="K6" s="16" t="s">
        <v>616</v>
      </c>
      <c r="L6" s="16" t="s">
        <v>617</v>
      </c>
    </row>
    <row r="7" spans="1:12" ht="45" customHeight="1">
      <c r="A7" s="262" t="s">
        <v>618</v>
      </c>
      <c r="B7" s="263"/>
      <c r="C7" s="38">
        <v>5</v>
      </c>
      <c r="D7" s="50">
        <v>5</v>
      </c>
      <c r="E7" s="38">
        <v>5</v>
      </c>
      <c r="F7" s="42">
        <v>5</v>
      </c>
      <c r="G7" s="42">
        <v>4</v>
      </c>
      <c r="H7" s="38">
        <v>5</v>
      </c>
      <c r="I7" s="38">
        <v>4</v>
      </c>
      <c r="J7" s="50">
        <v>4</v>
      </c>
      <c r="K7" s="51">
        <v>4</v>
      </c>
      <c r="L7" s="38">
        <v>4</v>
      </c>
    </row>
    <row r="8" spans="1:12" ht="42.75" customHeight="1">
      <c r="A8" s="262" t="s">
        <v>619</v>
      </c>
      <c r="B8" s="263"/>
      <c r="C8" s="38">
        <v>5</v>
      </c>
      <c r="D8" s="38">
        <v>4</v>
      </c>
      <c r="E8" s="38">
        <v>4</v>
      </c>
      <c r="F8" s="42">
        <v>3</v>
      </c>
      <c r="G8" s="42">
        <v>4</v>
      </c>
      <c r="H8" s="38">
        <v>3</v>
      </c>
      <c r="I8" s="38">
        <v>3</v>
      </c>
      <c r="J8" s="38">
        <v>3</v>
      </c>
      <c r="K8" s="42">
        <v>3</v>
      </c>
      <c r="L8" s="38">
        <v>2</v>
      </c>
    </row>
    <row r="9" spans="1:12" ht="40.5" customHeight="1">
      <c r="A9" s="262" t="s">
        <v>620</v>
      </c>
      <c r="B9" s="263"/>
      <c r="C9" s="38">
        <v>5</v>
      </c>
      <c r="D9" s="38">
        <v>5</v>
      </c>
      <c r="E9" s="38">
        <v>5</v>
      </c>
      <c r="F9" s="42">
        <v>5</v>
      </c>
      <c r="G9" s="38">
        <v>5</v>
      </c>
      <c r="H9" s="38">
        <v>5</v>
      </c>
      <c r="I9" s="38">
        <v>5</v>
      </c>
      <c r="J9" s="38">
        <v>5</v>
      </c>
      <c r="K9" s="42">
        <v>3</v>
      </c>
      <c r="L9" s="38">
        <v>4</v>
      </c>
    </row>
    <row r="10" spans="1:12" ht="49.5" customHeight="1">
      <c r="A10" s="262" t="s">
        <v>621</v>
      </c>
      <c r="B10" s="263"/>
      <c r="C10" s="38">
        <v>5</v>
      </c>
      <c r="D10" s="38">
        <v>5</v>
      </c>
      <c r="E10" s="38">
        <v>5</v>
      </c>
      <c r="F10" s="42">
        <v>5</v>
      </c>
      <c r="G10" s="38">
        <v>4</v>
      </c>
      <c r="H10" s="38">
        <v>5</v>
      </c>
      <c r="I10" s="38">
        <v>4</v>
      </c>
      <c r="J10" s="38">
        <v>4</v>
      </c>
      <c r="K10" s="42">
        <v>4</v>
      </c>
      <c r="L10" s="38">
        <v>4</v>
      </c>
    </row>
    <row r="11" spans="1:12" ht="36" customHeight="1">
      <c r="A11" s="256" t="s">
        <v>622</v>
      </c>
      <c r="B11" s="257"/>
      <c r="C11" s="38">
        <v>4</v>
      </c>
      <c r="D11" s="38">
        <v>5</v>
      </c>
      <c r="E11" s="38">
        <v>4</v>
      </c>
      <c r="F11" s="42">
        <v>3</v>
      </c>
      <c r="G11" s="52">
        <v>4</v>
      </c>
      <c r="H11" s="38">
        <v>3</v>
      </c>
      <c r="I11" s="38">
        <v>2</v>
      </c>
      <c r="J11" s="38">
        <v>2</v>
      </c>
      <c r="K11" s="42">
        <v>2</v>
      </c>
      <c r="L11" s="38">
        <v>2</v>
      </c>
    </row>
    <row r="12" spans="1:12" ht="47.25" customHeight="1">
      <c r="A12" s="256" t="s">
        <v>623</v>
      </c>
      <c r="B12" s="257"/>
      <c r="C12" s="38">
        <v>5</v>
      </c>
      <c r="D12" s="38">
        <v>5</v>
      </c>
      <c r="E12" s="38">
        <v>4</v>
      </c>
      <c r="F12" s="42">
        <v>5</v>
      </c>
      <c r="G12" s="38">
        <v>4</v>
      </c>
      <c r="H12" s="38">
        <v>4</v>
      </c>
      <c r="I12" s="38">
        <v>3</v>
      </c>
      <c r="J12" s="38">
        <v>3</v>
      </c>
      <c r="K12" s="42">
        <v>2</v>
      </c>
      <c r="L12" s="38">
        <v>2</v>
      </c>
    </row>
    <row r="13" spans="1:12" ht="18.75">
      <c r="A13" s="258" t="s">
        <v>624</v>
      </c>
      <c r="B13" s="258"/>
      <c r="C13" s="38">
        <f t="shared" ref="C13:D13" si="0">SUM(C7:C12)</f>
        <v>29</v>
      </c>
      <c r="D13" s="72">
        <f t="shared" si="0"/>
        <v>29</v>
      </c>
      <c r="E13" s="72">
        <f>SUM(E7:E12)</f>
        <v>27</v>
      </c>
      <c r="F13" s="86">
        <f>SUM(F7:F12)</f>
        <v>26</v>
      </c>
      <c r="G13" s="52">
        <f>SUM(G7:G12)</f>
        <v>25</v>
      </c>
      <c r="H13" s="72">
        <f>SUM(H7:H12)</f>
        <v>25</v>
      </c>
      <c r="I13" s="72">
        <f t="shared" ref="I13" si="1">SUM(I7:I12)</f>
        <v>21</v>
      </c>
      <c r="J13" s="72">
        <f>SUM(J7:J12)</f>
        <v>21</v>
      </c>
      <c r="K13" s="87">
        <f>SUM(K7:K12)</f>
        <v>18</v>
      </c>
      <c r="L13" s="88">
        <f>SUM(L7:L12)</f>
        <v>18</v>
      </c>
    </row>
    <row r="14" spans="1:12" ht="21">
      <c r="A14" s="259" t="s">
        <v>625</v>
      </c>
      <c r="B14" s="259"/>
      <c r="C14" s="84">
        <v>1</v>
      </c>
      <c r="D14" s="85">
        <v>2</v>
      </c>
      <c r="E14" s="85">
        <v>3</v>
      </c>
      <c r="F14" s="85">
        <v>4</v>
      </c>
      <c r="G14" s="85">
        <v>5</v>
      </c>
      <c r="H14" s="85">
        <v>6</v>
      </c>
      <c r="I14" s="85">
        <v>7</v>
      </c>
      <c r="J14" s="85">
        <v>8</v>
      </c>
      <c r="K14" s="85">
        <v>9</v>
      </c>
      <c r="L14" s="85">
        <v>10</v>
      </c>
    </row>
    <row r="15" spans="1:12" ht="18.75">
      <c r="C15" s="38"/>
      <c r="D15" s="89"/>
      <c r="E15" s="89"/>
      <c r="F15" s="89"/>
      <c r="G15" s="89"/>
      <c r="H15" s="89"/>
      <c r="I15" s="90"/>
      <c r="J15" s="91"/>
      <c r="K15" s="91"/>
      <c r="L15" s="92"/>
    </row>
  </sheetData>
  <mergeCells count="14">
    <mergeCell ref="A2:B2"/>
    <mergeCell ref="A3:B3"/>
    <mergeCell ref="A4:B4"/>
    <mergeCell ref="A5:B5"/>
    <mergeCell ref="A1:L1"/>
    <mergeCell ref="A11:B11"/>
    <mergeCell ref="A12:B12"/>
    <mergeCell ref="A13:B13"/>
    <mergeCell ref="A14:B14"/>
    <mergeCell ref="A6:B6"/>
    <mergeCell ref="A7:B7"/>
    <mergeCell ref="A8:B8"/>
    <mergeCell ref="A9:B9"/>
    <mergeCell ref="A10:B10"/>
  </mergeCells>
  <pageMargins left="0.45" right="0.45" top="0.5" bottom="0.5" header="0.3" footer="0.3"/>
  <pageSetup paperSize="3" scale="3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E5A8-59AC-4F98-B8B4-B7E7F9C07F3E}">
  <sheetPr>
    <tabColor rgb="FF92D050"/>
  </sheetPr>
  <dimension ref="A1:E14"/>
  <sheetViews>
    <sheetView zoomScale="80" zoomScaleNormal="80" workbookViewId="0">
      <selection activeCell="F4" sqref="F4"/>
    </sheetView>
  </sheetViews>
  <sheetFormatPr defaultRowHeight="15"/>
  <cols>
    <col min="1" max="1" width="34" customWidth="1"/>
    <col min="2" max="3" width="44.7109375" customWidth="1"/>
    <col min="4" max="4" width="53.7109375" customWidth="1"/>
    <col min="5" max="5" width="42.42578125" customWidth="1"/>
    <col min="6" max="6" width="37.42578125" customWidth="1"/>
    <col min="7" max="11" width="25.85546875" customWidth="1"/>
  </cols>
  <sheetData>
    <row r="1" spans="1:5" ht="30" customHeight="1">
      <c r="A1" s="280" t="s">
        <v>626</v>
      </c>
      <c r="B1" s="280"/>
      <c r="C1" s="280"/>
      <c r="D1" s="280"/>
      <c r="E1" s="280"/>
    </row>
    <row r="2" spans="1:5" ht="47.25">
      <c r="A2" s="7" t="s">
        <v>104</v>
      </c>
      <c r="B2" s="76" t="s">
        <v>627</v>
      </c>
      <c r="C2" s="83" t="s">
        <v>628</v>
      </c>
      <c r="D2" s="77" t="s">
        <v>629</v>
      </c>
      <c r="E2" s="83" t="s">
        <v>630</v>
      </c>
    </row>
    <row r="3" spans="1:5" ht="31.5">
      <c r="A3" s="7" t="s">
        <v>12</v>
      </c>
      <c r="B3" s="184" t="s">
        <v>631</v>
      </c>
      <c r="C3" s="184" t="s">
        <v>632</v>
      </c>
      <c r="D3" s="187" t="s">
        <v>633</v>
      </c>
      <c r="E3" s="185" t="s">
        <v>634</v>
      </c>
    </row>
    <row r="4" spans="1:5" ht="74.45" customHeight="1">
      <c r="A4" s="8" t="s">
        <v>21</v>
      </c>
      <c r="B4" s="185" t="s">
        <v>635</v>
      </c>
      <c r="C4" s="185" t="s">
        <v>636</v>
      </c>
      <c r="D4" s="187" t="s">
        <v>637</v>
      </c>
      <c r="E4" s="185" t="s">
        <v>638</v>
      </c>
    </row>
    <row r="5" spans="1:5" ht="126">
      <c r="A5" s="8" t="s">
        <v>30</v>
      </c>
      <c r="B5" s="185" t="s">
        <v>639</v>
      </c>
      <c r="C5" s="185" t="s">
        <v>640</v>
      </c>
      <c r="D5" s="187" t="s">
        <v>641</v>
      </c>
      <c r="E5" s="185" t="s">
        <v>369</v>
      </c>
    </row>
    <row r="6" spans="1:5" ht="220.5">
      <c r="A6" s="7" t="s">
        <v>39</v>
      </c>
      <c r="B6" s="185" t="s">
        <v>642</v>
      </c>
      <c r="C6" s="185" t="s">
        <v>643</v>
      </c>
      <c r="D6" s="188" t="s">
        <v>644</v>
      </c>
      <c r="E6" s="185" t="s">
        <v>645</v>
      </c>
    </row>
    <row r="7" spans="1:5" ht="15.75">
      <c r="A7" s="11" t="s">
        <v>50</v>
      </c>
      <c r="B7" s="43">
        <v>4</v>
      </c>
      <c r="C7" s="43">
        <v>5</v>
      </c>
      <c r="D7" s="43">
        <v>4</v>
      </c>
      <c r="E7" s="80">
        <v>2</v>
      </c>
    </row>
    <row r="8" spans="1:5" ht="30">
      <c r="A8" s="11" t="s">
        <v>51</v>
      </c>
      <c r="B8" s="43">
        <v>5</v>
      </c>
      <c r="C8" s="43">
        <v>3</v>
      </c>
      <c r="D8" s="43">
        <v>5</v>
      </c>
      <c r="E8" s="80">
        <v>4</v>
      </c>
    </row>
    <row r="9" spans="1:5" ht="15.75">
      <c r="A9" s="11" t="s">
        <v>52</v>
      </c>
      <c r="B9" s="43">
        <v>5</v>
      </c>
      <c r="C9" s="43">
        <v>4</v>
      </c>
      <c r="D9" s="43">
        <v>5</v>
      </c>
      <c r="E9" s="80">
        <v>3</v>
      </c>
    </row>
    <row r="10" spans="1:5" ht="30">
      <c r="A10" s="11" t="s">
        <v>53</v>
      </c>
      <c r="B10" s="43">
        <v>4</v>
      </c>
      <c r="C10" s="43">
        <v>5</v>
      </c>
      <c r="D10" s="43">
        <v>4</v>
      </c>
      <c r="E10" s="80">
        <v>2</v>
      </c>
    </row>
    <row r="11" spans="1:5" ht="26.45" customHeight="1">
      <c r="A11" s="12" t="s">
        <v>54</v>
      </c>
      <c r="B11" s="46">
        <v>5</v>
      </c>
      <c r="C11" s="43">
        <v>5</v>
      </c>
      <c r="D11" s="46">
        <v>5</v>
      </c>
      <c r="E11" s="80">
        <v>2</v>
      </c>
    </row>
    <row r="12" spans="1:5" ht="16.5" thickBot="1">
      <c r="A12" s="12" t="s">
        <v>55</v>
      </c>
      <c r="B12" s="68">
        <v>3</v>
      </c>
      <c r="C12" s="43">
        <v>4</v>
      </c>
      <c r="D12" s="68">
        <v>2</v>
      </c>
      <c r="E12" s="81">
        <v>4</v>
      </c>
    </row>
    <row r="13" spans="1:5" ht="15.75">
      <c r="A13" s="94" t="s">
        <v>624</v>
      </c>
      <c r="B13" s="78">
        <f>SUM(B7:B12)</f>
        <v>26</v>
      </c>
      <c r="C13" s="186">
        <f>SUM(C7:C12)</f>
        <v>26</v>
      </c>
      <c r="D13" s="78">
        <f>SUM(D7:D12)</f>
        <v>25</v>
      </c>
      <c r="E13" s="82">
        <f>SUM(E7:E12)</f>
        <v>17</v>
      </c>
    </row>
    <row r="14" spans="1:5" ht="16.5" thickBot="1">
      <c r="A14" s="74" t="s">
        <v>625</v>
      </c>
      <c r="B14" s="79" t="s">
        <v>646</v>
      </c>
      <c r="C14" s="79" t="s">
        <v>647</v>
      </c>
      <c r="D14" s="79" t="s">
        <v>646</v>
      </c>
      <c r="E14" s="79" t="s">
        <v>646</v>
      </c>
    </row>
  </sheetData>
  <mergeCells count="1">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977A-D4D7-46E5-9993-808069FC66AB}">
  <sheetPr>
    <tabColor theme="9" tint="0.39997558519241921"/>
  </sheetPr>
  <dimension ref="A1:O14"/>
  <sheetViews>
    <sheetView zoomScale="60" zoomScaleNormal="60" workbookViewId="0">
      <selection activeCell="B18" sqref="B18"/>
    </sheetView>
  </sheetViews>
  <sheetFormatPr defaultRowHeight="15"/>
  <cols>
    <col min="1" max="1" width="36.7109375" customWidth="1"/>
    <col min="2" max="2" width="48.140625" customWidth="1"/>
    <col min="3" max="3" width="52.28515625" customWidth="1"/>
    <col min="4" max="4" width="44.5703125" customWidth="1"/>
    <col min="5" max="5" width="39.5703125" customWidth="1"/>
    <col min="6" max="6" width="61.7109375" customWidth="1"/>
    <col min="7" max="7" width="51.28515625" customWidth="1"/>
    <col min="8" max="8" width="47.42578125" customWidth="1"/>
    <col min="9" max="9" width="45" customWidth="1"/>
    <col min="10" max="10" width="50.28515625" customWidth="1"/>
    <col min="11" max="11" width="48.5703125" customWidth="1"/>
    <col min="12" max="12" width="36.85546875" customWidth="1"/>
  </cols>
  <sheetData>
    <row r="1" spans="1:15" ht="21">
      <c r="A1" s="254" t="s">
        <v>58</v>
      </c>
      <c r="B1" s="254"/>
      <c r="C1" s="254"/>
      <c r="D1" s="254"/>
      <c r="E1" s="254"/>
      <c r="F1" s="254"/>
      <c r="G1" s="254"/>
      <c r="H1" s="254"/>
      <c r="I1" s="254"/>
      <c r="J1" s="254"/>
      <c r="K1" s="254"/>
      <c r="L1" s="254"/>
      <c r="M1" s="254"/>
      <c r="N1" s="254"/>
      <c r="O1" s="254"/>
    </row>
    <row r="2" spans="1:15" ht="31.5">
      <c r="A2" s="260" t="s">
        <v>59</v>
      </c>
      <c r="B2" s="261"/>
      <c r="C2" s="131" t="s">
        <v>60</v>
      </c>
      <c r="D2" s="132" t="s">
        <v>61</v>
      </c>
      <c r="E2" s="133" t="s">
        <v>62</v>
      </c>
      <c r="F2" s="132" t="s">
        <v>63</v>
      </c>
      <c r="G2" s="134" t="s">
        <v>64</v>
      </c>
      <c r="H2" s="132" t="s">
        <v>65</v>
      </c>
      <c r="I2" s="132" t="s">
        <v>66</v>
      </c>
      <c r="J2" s="133" t="s">
        <v>67</v>
      </c>
      <c r="K2" s="131" t="s">
        <v>68</v>
      </c>
      <c r="L2" s="135" t="s">
        <v>69</v>
      </c>
      <c r="O2" s="102"/>
    </row>
    <row r="3" spans="1:15" ht="31.5">
      <c r="A3" s="260" t="s">
        <v>12</v>
      </c>
      <c r="B3" s="261"/>
      <c r="C3" s="98" t="s">
        <v>70</v>
      </c>
      <c r="D3" s="100" t="s">
        <v>70</v>
      </c>
      <c r="E3" s="98" t="s">
        <v>71</v>
      </c>
      <c r="F3" s="98" t="s">
        <v>71</v>
      </c>
      <c r="G3" s="100" t="s">
        <v>72</v>
      </c>
      <c r="H3" s="98" t="s">
        <v>71</v>
      </c>
      <c r="I3" s="98" t="s">
        <v>70</v>
      </c>
      <c r="J3" s="99" t="s">
        <v>19</v>
      </c>
      <c r="K3" s="97" t="s">
        <v>19</v>
      </c>
      <c r="L3" s="101" t="s">
        <v>70</v>
      </c>
      <c r="O3" s="102"/>
    </row>
    <row r="4" spans="1:15" ht="37.9" customHeight="1">
      <c r="A4" s="264" t="s">
        <v>21</v>
      </c>
      <c r="B4" s="265"/>
      <c r="C4" s="98" t="s">
        <v>73</v>
      </c>
      <c r="D4" s="103" t="s">
        <v>74</v>
      </c>
      <c r="E4" s="104" t="s">
        <v>75</v>
      </c>
      <c r="F4" s="105" t="s">
        <v>76</v>
      </c>
      <c r="G4" s="106" t="s">
        <v>77</v>
      </c>
      <c r="H4" s="107" t="s">
        <v>78</v>
      </c>
      <c r="I4" s="106" t="s">
        <v>79</v>
      </c>
      <c r="J4" s="106" t="s">
        <v>80</v>
      </c>
      <c r="K4" s="108" t="s">
        <v>81</v>
      </c>
      <c r="L4" s="109" t="s">
        <v>82</v>
      </c>
      <c r="M4" s="13"/>
      <c r="N4" s="13"/>
      <c r="O4" s="102"/>
    </row>
    <row r="5" spans="1:15" ht="45">
      <c r="A5" s="264" t="s">
        <v>30</v>
      </c>
      <c r="B5" s="265"/>
      <c r="C5" s="105" t="s">
        <v>83</v>
      </c>
      <c r="D5" s="110" t="s">
        <v>84</v>
      </c>
      <c r="E5" s="111" t="s">
        <v>85</v>
      </c>
      <c r="F5" s="112" t="s">
        <v>86</v>
      </c>
      <c r="G5" s="113" t="s">
        <v>87</v>
      </c>
      <c r="H5" s="114" t="s">
        <v>88</v>
      </c>
      <c r="I5" s="115" t="s">
        <v>89</v>
      </c>
      <c r="J5" s="116" t="s">
        <v>90</v>
      </c>
      <c r="K5" s="117" t="s">
        <v>91</v>
      </c>
      <c r="L5" s="113" t="s">
        <v>92</v>
      </c>
      <c r="O5" s="102"/>
    </row>
    <row r="6" spans="1:15" ht="204.75">
      <c r="A6" s="260" t="s">
        <v>39</v>
      </c>
      <c r="B6" s="261"/>
      <c r="C6" s="118" t="s">
        <v>93</v>
      </c>
      <c r="D6" s="119" t="s">
        <v>94</v>
      </c>
      <c r="E6" s="120" t="s">
        <v>95</v>
      </c>
      <c r="F6" s="121" t="s">
        <v>96</v>
      </c>
      <c r="G6" s="122" t="s">
        <v>97</v>
      </c>
      <c r="H6" s="123" t="s">
        <v>98</v>
      </c>
      <c r="I6" s="120" t="s">
        <v>99</v>
      </c>
      <c r="J6" s="124" t="s">
        <v>100</v>
      </c>
      <c r="K6" s="118" t="s">
        <v>101</v>
      </c>
      <c r="L6" s="125" t="s">
        <v>102</v>
      </c>
      <c r="O6" s="102"/>
    </row>
    <row r="7" spans="1:15" ht="28.15" customHeight="1">
      <c r="A7" s="262" t="s">
        <v>50</v>
      </c>
      <c r="B7" s="263"/>
      <c r="C7" s="126">
        <v>5</v>
      </c>
      <c r="D7" s="126">
        <v>4</v>
      </c>
      <c r="E7" s="127">
        <v>5</v>
      </c>
      <c r="F7" s="127">
        <v>5</v>
      </c>
      <c r="G7" s="127">
        <v>5</v>
      </c>
      <c r="H7" s="126">
        <v>5</v>
      </c>
      <c r="I7" s="127">
        <v>3</v>
      </c>
      <c r="J7" s="127">
        <v>4</v>
      </c>
      <c r="K7" s="128">
        <v>3</v>
      </c>
      <c r="L7" s="127">
        <v>2</v>
      </c>
      <c r="M7" s="10"/>
      <c r="N7" s="10"/>
      <c r="O7" s="10"/>
    </row>
    <row r="8" spans="1:15" ht="22.9" customHeight="1">
      <c r="A8" s="262" t="s">
        <v>51</v>
      </c>
      <c r="B8" s="263"/>
      <c r="C8" s="127">
        <v>4</v>
      </c>
      <c r="D8" s="127">
        <v>4</v>
      </c>
      <c r="E8" s="127">
        <v>4</v>
      </c>
      <c r="F8" s="127">
        <v>5</v>
      </c>
      <c r="G8" s="127">
        <v>4</v>
      </c>
      <c r="H8" s="127">
        <v>3</v>
      </c>
      <c r="I8" s="127">
        <v>5</v>
      </c>
      <c r="J8" s="127">
        <v>5</v>
      </c>
      <c r="K8" s="129">
        <v>2</v>
      </c>
      <c r="L8" s="127">
        <v>4</v>
      </c>
    </row>
    <row r="9" spans="1:15" ht="21.6" customHeight="1">
      <c r="A9" s="262" t="s">
        <v>52</v>
      </c>
      <c r="B9" s="263"/>
      <c r="C9" s="127">
        <v>5</v>
      </c>
      <c r="D9" s="127">
        <v>5</v>
      </c>
      <c r="E9" s="127">
        <v>4</v>
      </c>
      <c r="F9" s="127">
        <v>3</v>
      </c>
      <c r="G9" s="127">
        <v>4</v>
      </c>
      <c r="H9" s="127">
        <v>5</v>
      </c>
      <c r="I9" s="127">
        <v>4</v>
      </c>
      <c r="J9" s="127">
        <v>4</v>
      </c>
      <c r="K9" s="129">
        <v>3</v>
      </c>
      <c r="L9" s="127">
        <v>4</v>
      </c>
    </row>
    <row r="10" spans="1:15" ht="28.9" customHeight="1">
      <c r="A10" s="262" t="s">
        <v>53</v>
      </c>
      <c r="B10" s="263"/>
      <c r="C10" s="127">
        <v>5</v>
      </c>
      <c r="D10" s="127">
        <v>4</v>
      </c>
      <c r="E10" s="127">
        <v>5</v>
      </c>
      <c r="F10" s="127">
        <v>5</v>
      </c>
      <c r="G10" s="127">
        <v>5</v>
      </c>
      <c r="H10" s="127">
        <v>5</v>
      </c>
      <c r="I10" s="127">
        <v>4</v>
      </c>
      <c r="J10" s="127">
        <v>4</v>
      </c>
      <c r="K10" s="129">
        <v>5</v>
      </c>
      <c r="L10" s="127">
        <v>2</v>
      </c>
    </row>
    <row r="11" spans="1:15" ht="39.6" customHeight="1">
      <c r="A11" s="256" t="s">
        <v>54</v>
      </c>
      <c r="B11" s="257"/>
      <c r="C11" s="127">
        <v>4</v>
      </c>
      <c r="D11" s="127">
        <v>5</v>
      </c>
      <c r="E11" s="127">
        <v>5</v>
      </c>
      <c r="F11" s="127">
        <v>5</v>
      </c>
      <c r="G11" s="127">
        <v>4</v>
      </c>
      <c r="H11" s="127">
        <v>3</v>
      </c>
      <c r="I11" s="127">
        <v>5</v>
      </c>
      <c r="J11" s="127">
        <v>3</v>
      </c>
      <c r="K11" s="129">
        <v>5</v>
      </c>
      <c r="L11" s="127">
        <v>3</v>
      </c>
    </row>
    <row r="12" spans="1:15" ht="23.45" customHeight="1" thickBot="1">
      <c r="A12" s="256" t="s">
        <v>55</v>
      </c>
      <c r="B12" s="257"/>
      <c r="C12" s="127">
        <v>5</v>
      </c>
      <c r="D12" s="127">
        <v>5</v>
      </c>
      <c r="E12" s="127">
        <v>3</v>
      </c>
      <c r="F12" s="127">
        <v>3</v>
      </c>
      <c r="G12" s="127">
        <v>3</v>
      </c>
      <c r="H12" s="127">
        <v>4</v>
      </c>
      <c r="I12" s="127">
        <v>3</v>
      </c>
      <c r="J12" s="127">
        <v>2</v>
      </c>
      <c r="K12" s="129">
        <v>2</v>
      </c>
      <c r="L12" s="127">
        <v>1</v>
      </c>
    </row>
    <row r="13" spans="1:15" ht="15.75">
      <c r="A13" s="258"/>
      <c r="B13" s="258"/>
      <c r="C13" s="14">
        <f t="shared" ref="C13" si="0">SUM(C7:C12)</f>
        <v>28</v>
      </c>
      <c r="D13" s="14">
        <f>SUM(D7:D12)</f>
        <v>27</v>
      </c>
      <c r="E13" s="14">
        <f t="shared" ref="E13:L13" si="1">SUM(E7:E12)</f>
        <v>26</v>
      </c>
      <c r="F13" s="14">
        <f t="shared" si="1"/>
        <v>26</v>
      </c>
      <c r="G13" s="14">
        <f t="shared" si="1"/>
        <v>25</v>
      </c>
      <c r="H13" s="14">
        <f t="shared" si="1"/>
        <v>25</v>
      </c>
      <c r="I13" s="14">
        <f t="shared" si="1"/>
        <v>24</v>
      </c>
      <c r="J13" s="14">
        <f t="shared" si="1"/>
        <v>22</v>
      </c>
      <c r="K13" s="14">
        <f t="shared" si="1"/>
        <v>20</v>
      </c>
      <c r="L13" s="14">
        <f t="shared" si="1"/>
        <v>16</v>
      </c>
    </row>
    <row r="14" spans="1:15" ht="15.75">
      <c r="A14" s="259"/>
      <c r="B14" s="259"/>
      <c r="C14" s="15">
        <v>1</v>
      </c>
      <c r="D14" s="15">
        <v>2</v>
      </c>
      <c r="E14" s="130">
        <v>3</v>
      </c>
      <c r="F14" s="130">
        <v>4</v>
      </c>
      <c r="G14" s="130">
        <v>5</v>
      </c>
      <c r="H14" s="130">
        <v>6</v>
      </c>
      <c r="I14" s="130">
        <v>7</v>
      </c>
      <c r="J14" s="15">
        <v>8</v>
      </c>
      <c r="K14" s="15">
        <v>9</v>
      </c>
      <c r="L14" s="15">
        <v>10</v>
      </c>
    </row>
  </sheetData>
  <mergeCells count="14">
    <mergeCell ref="A2:B2"/>
    <mergeCell ref="A3:B3"/>
    <mergeCell ref="A4:B4"/>
    <mergeCell ref="A5:B5"/>
    <mergeCell ref="A1:O1"/>
    <mergeCell ref="A11:B11"/>
    <mergeCell ref="A12:B12"/>
    <mergeCell ref="A13:B13"/>
    <mergeCell ref="A14:B14"/>
    <mergeCell ref="A6:B6"/>
    <mergeCell ref="A7:B7"/>
    <mergeCell ref="A8:B8"/>
    <mergeCell ref="A9:B9"/>
    <mergeCell ref="A10:B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7AEA-9FB0-4C9B-A418-DE20BA5A8B06}">
  <sheetPr>
    <tabColor rgb="FF92D050"/>
    <pageSetUpPr fitToPage="1"/>
  </sheetPr>
  <dimension ref="A1:L14"/>
  <sheetViews>
    <sheetView topLeftCell="F1" zoomScale="70" zoomScaleNormal="70" workbookViewId="0">
      <selection activeCell="J2" sqref="J2"/>
    </sheetView>
  </sheetViews>
  <sheetFormatPr defaultColWidth="8.85546875" defaultRowHeight="15.75"/>
  <cols>
    <col min="1" max="1" width="25.140625" style="14" customWidth="1"/>
    <col min="2" max="2" width="32.7109375" customWidth="1"/>
    <col min="3" max="3" width="48.7109375" customWidth="1"/>
    <col min="4" max="4" width="39" customWidth="1"/>
    <col min="5" max="5" width="48.7109375" customWidth="1"/>
    <col min="6" max="6" width="44.28515625" customWidth="1"/>
    <col min="7" max="7" width="40.42578125" customWidth="1"/>
    <col min="8" max="8" width="49.140625" customWidth="1"/>
    <col min="9" max="9" width="34.140625" customWidth="1"/>
    <col min="10" max="10" width="46.7109375" customWidth="1"/>
    <col min="11" max="11" width="44.28515625" customWidth="1"/>
    <col min="12" max="12" width="49.5703125" customWidth="1"/>
  </cols>
  <sheetData>
    <row r="1" spans="1:12" ht="15">
      <c r="A1" s="268" t="s">
        <v>103</v>
      </c>
      <c r="B1" s="268"/>
      <c r="C1" s="268"/>
      <c r="D1" s="268"/>
      <c r="E1" s="268"/>
      <c r="F1" s="268"/>
      <c r="G1" s="268"/>
      <c r="H1" s="268"/>
      <c r="I1" s="268"/>
      <c r="J1" s="268"/>
      <c r="K1" s="268"/>
      <c r="L1" s="268"/>
    </row>
    <row r="2" spans="1:12" ht="45">
      <c r="A2" s="269" t="s">
        <v>104</v>
      </c>
      <c r="B2" s="270"/>
      <c r="C2" s="136" t="s">
        <v>105</v>
      </c>
      <c r="D2" s="136" t="s">
        <v>106</v>
      </c>
      <c r="E2" s="136" t="s">
        <v>107</v>
      </c>
      <c r="F2" s="136" t="s">
        <v>108</v>
      </c>
      <c r="G2" s="136" t="s">
        <v>109</v>
      </c>
      <c r="H2" s="136" t="s">
        <v>110</v>
      </c>
      <c r="I2" s="136" t="s">
        <v>111</v>
      </c>
      <c r="J2" s="136" t="s">
        <v>112</v>
      </c>
      <c r="K2" s="136" t="s">
        <v>113</v>
      </c>
      <c r="L2" s="24" t="s">
        <v>114</v>
      </c>
    </row>
    <row r="3" spans="1:12" ht="21">
      <c r="A3" s="267" t="s">
        <v>12</v>
      </c>
      <c r="B3" s="267"/>
      <c r="C3" s="136" t="s">
        <v>115</v>
      </c>
      <c r="D3" s="136" t="s">
        <v>116</v>
      </c>
      <c r="E3" s="136" t="s">
        <v>117</v>
      </c>
      <c r="F3" s="136" t="s">
        <v>118</v>
      </c>
      <c r="G3" s="136" t="s">
        <v>119</v>
      </c>
      <c r="H3" s="136" t="s">
        <v>70</v>
      </c>
      <c r="I3" s="136" t="s">
        <v>117</v>
      </c>
      <c r="J3" s="136" t="s">
        <v>119</v>
      </c>
      <c r="K3" s="136" t="s">
        <v>119</v>
      </c>
      <c r="L3" s="136" t="s">
        <v>120</v>
      </c>
    </row>
    <row r="4" spans="1:12" ht="21">
      <c r="A4" s="271" t="s">
        <v>21</v>
      </c>
      <c r="B4" s="271"/>
      <c r="C4" s="136" t="s">
        <v>121</v>
      </c>
      <c r="D4" s="136" t="s">
        <v>122</v>
      </c>
      <c r="E4" s="136" t="s">
        <v>123</v>
      </c>
      <c r="F4" s="136" t="s">
        <v>122</v>
      </c>
      <c r="G4" s="136" t="s">
        <v>124</v>
      </c>
      <c r="H4" s="136" t="s">
        <v>125</v>
      </c>
      <c r="I4" s="136" t="s">
        <v>126</v>
      </c>
      <c r="J4" s="136" t="s">
        <v>127</v>
      </c>
      <c r="K4" s="136" t="s">
        <v>128</v>
      </c>
      <c r="L4" t="s">
        <v>129</v>
      </c>
    </row>
    <row r="5" spans="1:12" ht="30">
      <c r="A5" s="271" t="s">
        <v>30</v>
      </c>
      <c r="B5" s="271"/>
      <c r="C5" s="136" t="s">
        <v>130</v>
      </c>
      <c r="D5" s="136" t="s">
        <v>131</v>
      </c>
      <c r="E5" s="136" t="s">
        <v>132</v>
      </c>
      <c r="F5" s="136" t="s">
        <v>131</v>
      </c>
      <c r="G5" s="136" t="s">
        <v>133</v>
      </c>
      <c r="H5" s="136" t="s">
        <v>134</v>
      </c>
      <c r="I5" s="136" t="s">
        <v>135</v>
      </c>
      <c r="J5" s="136" t="s">
        <v>136</v>
      </c>
      <c r="K5" s="136" t="s">
        <v>137</v>
      </c>
      <c r="L5" s="136" t="s">
        <v>138</v>
      </c>
    </row>
    <row r="6" spans="1:12" ht="270">
      <c r="A6" s="267" t="s">
        <v>39</v>
      </c>
      <c r="B6" s="267"/>
      <c r="C6" s="137" t="s">
        <v>139</v>
      </c>
      <c r="D6" s="137" t="s">
        <v>140</v>
      </c>
      <c r="E6" s="137" t="s">
        <v>141</v>
      </c>
      <c r="F6" s="137" t="s">
        <v>142</v>
      </c>
      <c r="G6" s="137" t="s">
        <v>143</v>
      </c>
      <c r="H6" s="137" t="s">
        <v>144</v>
      </c>
      <c r="I6" s="137" t="s">
        <v>145</v>
      </c>
      <c r="J6" s="137" t="s">
        <v>146</v>
      </c>
      <c r="K6" s="137" t="s">
        <v>147</v>
      </c>
      <c r="L6" s="140" t="s">
        <v>148</v>
      </c>
    </row>
    <row r="7" spans="1:12" ht="18.75">
      <c r="A7" s="255" t="s">
        <v>50</v>
      </c>
      <c r="B7" s="255"/>
      <c r="C7" s="138">
        <v>28</v>
      </c>
      <c r="D7" s="138">
        <v>26</v>
      </c>
      <c r="E7" s="138">
        <v>27</v>
      </c>
      <c r="F7" s="138">
        <v>22.583333333333332</v>
      </c>
      <c r="G7" s="138">
        <v>20.666666666666668</v>
      </c>
      <c r="H7" s="138">
        <v>27</v>
      </c>
      <c r="I7" s="138">
        <v>25.5</v>
      </c>
      <c r="J7" s="138">
        <v>32</v>
      </c>
      <c r="K7" s="138">
        <v>26.833333333333332</v>
      </c>
      <c r="L7" s="138">
        <v>12.5</v>
      </c>
    </row>
    <row r="8" spans="1:12" ht="18.75">
      <c r="A8" s="255" t="s">
        <v>51</v>
      </c>
      <c r="B8" s="255"/>
      <c r="C8" s="139">
        <v>29</v>
      </c>
      <c r="D8" s="139">
        <v>31.5</v>
      </c>
      <c r="E8" s="139">
        <v>28.75</v>
      </c>
      <c r="F8" s="139">
        <v>28.583333333333336</v>
      </c>
      <c r="G8" s="139">
        <v>27.125</v>
      </c>
      <c r="H8" s="139">
        <v>25</v>
      </c>
      <c r="I8" s="139">
        <v>23.5</v>
      </c>
      <c r="J8" s="139">
        <v>16.75</v>
      </c>
      <c r="K8" s="139">
        <v>20.125</v>
      </c>
      <c r="L8" s="139">
        <v>33.25</v>
      </c>
    </row>
    <row r="9" spans="1:12" ht="18.75">
      <c r="A9" s="255" t="s">
        <v>149</v>
      </c>
      <c r="B9" s="255"/>
      <c r="C9" s="139">
        <v>30</v>
      </c>
      <c r="D9" s="139">
        <v>23.5</v>
      </c>
      <c r="E9" s="139">
        <v>32.75</v>
      </c>
      <c r="F9" s="139">
        <v>23.041666666666664</v>
      </c>
      <c r="G9" s="139">
        <v>22.166666666666664</v>
      </c>
      <c r="H9" s="139">
        <v>24.25</v>
      </c>
      <c r="I9" s="139">
        <v>23.75</v>
      </c>
      <c r="J9" s="139">
        <v>34.5</v>
      </c>
      <c r="K9" s="139">
        <v>32.374999999999993</v>
      </c>
      <c r="L9" s="139">
        <v>27.25</v>
      </c>
    </row>
    <row r="10" spans="1:12" ht="18.75">
      <c r="A10" s="255" t="s">
        <v>150</v>
      </c>
      <c r="B10" s="255"/>
      <c r="C10" s="139">
        <v>24.999999999999996</v>
      </c>
      <c r="D10" s="139">
        <v>19.999999999999996</v>
      </c>
      <c r="E10" s="139">
        <v>7.4999999999999973</v>
      </c>
      <c r="F10" s="139">
        <v>17.499999999999996</v>
      </c>
      <c r="G10" s="139">
        <v>19.999999999999996</v>
      </c>
      <c r="H10" s="139">
        <v>17.499999999999996</v>
      </c>
      <c r="I10" s="139">
        <v>27.499999999999996</v>
      </c>
      <c r="J10" s="139">
        <v>12.499999999999996</v>
      </c>
      <c r="K10" s="139">
        <v>5.8599999999999994</v>
      </c>
      <c r="L10" s="139">
        <v>27.499999999999996</v>
      </c>
    </row>
    <row r="11" spans="1:12" ht="18.75">
      <c r="A11" s="255" t="s">
        <v>54</v>
      </c>
      <c r="B11" s="255"/>
      <c r="C11" s="139">
        <v>26.25</v>
      </c>
      <c r="D11" s="139">
        <v>29.75</v>
      </c>
      <c r="E11" s="139">
        <v>26.25</v>
      </c>
      <c r="F11" s="139">
        <v>33.25</v>
      </c>
      <c r="G11" s="139">
        <v>29.75</v>
      </c>
      <c r="H11" s="139">
        <v>22.75</v>
      </c>
      <c r="I11" s="139">
        <v>15.75</v>
      </c>
      <c r="J11" s="139">
        <v>14</v>
      </c>
      <c r="K11" s="139">
        <v>29.75</v>
      </c>
      <c r="L11" s="139">
        <v>28</v>
      </c>
    </row>
    <row r="12" spans="1:12" ht="18.75">
      <c r="A12" s="255" t="s">
        <v>55</v>
      </c>
      <c r="B12" s="255"/>
      <c r="C12" s="139">
        <v>21</v>
      </c>
      <c r="D12" s="139">
        <v>21</v>
      </c>
      <c r="E12" s="139">
        <v>21</v>
      </c>
      <c r="F12" s="139">
        <v>17.5</v>
      </c>
      <c r="G12" s="139">
        <v>21</v>
      </c>
      <c r="H12" s="139">
        <v>21</v>
      </c>
      <c r="I12" s="139">
        <v>21</v>
      </c>
      <c r="J12" s="139">
        <v>21</v>
      </c>
      <c r="K12" s="139">
        <v>14</v>
      </c>
      <c r="L12" s="139">
        <v>0</v>
      </c>
    </row>
    <row r="13" spans="1:12" ht="18.75">
      <c r="A13" s="255"/>
      <c r="B13" s="255"/>
      <c r="C13" s="57">
        <v>159.25</v>
      </c>
      <c r="D13" s="57">
        <v>151.75</v>
      </c>
      <c r="E13" s="57">
        <v>143.25</v>
      </c>
      <c r="F13" s="57">
        <v>142.45833333333334</v>
      </c>
      <c r="G13" s="57">
        <v>140.70833333333334</v>
      </c>
      <c r="H13" s="57">
        <v>137.5</v>
      </c>
      <c r="I13" s="57">
        <v>137</v>
      </c>
      <c r="J13" s="57">
        <v>130.75</v>
      </c>
      <c r="K13" s="57">
        <v>128.94333333333333</v>
      </c>
      <c r="L13" s="57">
        <v>128.5</v>
      </c>
    </row>
    <row r="14" spans="1:12" ht="18.75">
      <c r="A14" s="266"/>
      <c r="B14" s="266"/>
      <c r="C14" s="58">
        <v>1</v>
      </c>
      <c r="D14" s="58">
        <v>2</v>
      </c>
      <c r="E14" s="58">
        <v>3</v>
      </c>
      <c r="F14" s="58">
        <v>4</v>
      </c>
      <c r="G14" s="58">
        <v>5</v>
      </c>
      <c r="H14" s="58">
        <v>6</v>
      </c>
      <c r="I14" s="58">
        <v>7</v>
      </c>
      <c r="J14" s="58">
        <v>8</v>
      </c>
      <c r="K14" s="58">
        <v>9</v>
      </c>
      <c r="L14" s="58">
        <v>10</v>
      </c>
    </row>
  </sheetData>
  <mergeCells count="14">
    <mergeCell ref="A1:L1"/>
    <mergeCell ref="A2:B2"/>
    <mergeCell ref="A3:B3"/>
    <mergeCell ref="A4:B4"/>
    <mergeCell ref="A5:B5"/>
    <mergeCell ref="A11:B11"/>
    <mergeCell ref="A12:B12"/>
    <mergeCell ref="A13:B13"/>
    <mergeCell ref="A14:B14"/>
    <mergeCell ref="A6:B6"/>
    <mergeCell ref="A7:B7"/>
    <mergeCell ref="A8:B8"/>
    <mergeCell ref="A9:B9"/>
    <mergeCell ref="A10:B10"/>
  </mergeCells>
  <pageMargins left="0.25" right="0.25" top="0.75" bottom="0.75" header="0.3" footer="0.3"/>
  <pageSetup paperSize="3" scale="2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CCDD-4ACE-4BEB-BCB5-0C78FD435F25}">
  <sheetPr>
    <tabColor rgb="FF92D050"/>
  </sheetPr>
  <dimension ref="A1:L14"/>
  <sheetViews>
    <sheetView topLeftCell="E1" zoomScale="60" zoomScaleNormal="60" workbookViewId="0">
      <selection activeCell="D5" sqref="D5"/>
    </sheetView>
  </sheetViews>
  <sheetFormatPr defaultRowHeight="15"/>
  <cols>
    <col min="1" max="1" width="28.85546875" customWidth="1"/>
    <col min="2" max="4" width="40.7109375" customWidth="1"/>
    <col min="5" max="5" width="83.28515625" customWidth="1"/>
    <col min="6" max="6" width="40.7109375" customWidth="1"/>
    <col min="7" max="7" width="59.42578125" customWidth="1"/>
    <col min="8" max="8" width="76.85546875" customWidth="1"/>
    <col min="9" max="9" width="61.42578125" customWidth="1"/>
    <col min="10" max="10" width="65" customWidth="1"/>
    <col min="11" max="11" width="62.7109375" style="24" customWidth="1"/>
    <col min="12" max="12" width="55" customWidth="1"/>
  </cols>
  <sheetData>
    <row r="1" spans="1:12" ht="21.75" thickBot="1">
      <c r="A1" s="275" t="s">
        <v>151</v>
      </c>
      <c r="B1" s="275"/>
      <c r="C1" s="275"/>
      <c r="D1" s="275"/>
      <c r="E1" s="275"/>
      <c r="F1" s="275"/>
      <c r="G1" s="275"/>
      <c r="H1" s="275"/>
      <c r="I1" s="275"/>
      <c r="J1" s="275"/>
      <c r="K1" s="275"/>
      <c r="L1" s="275"/>
    </row>
    <row r="2" spans="1:12" ht="18.75">
      <c r="A2" s="276" t="s">
        <v>104</v>
      </c>
      <c r="B2" s="277"/>
      <c r="C2" s="16" t="s">
        <v>152</v>
      </c>
      <c r="D2" s="16" t="s">
        <v>153</v>
      </c>
      <c r="E2" s="17" t="s">
        <v>154</v>
      </c>
      <c r="F2" s="16" t="s">
        <v>155</v>
      </c>
      <c r="G2" s="16" t="s">
        <v>156</v>
      </c>
      <c r="H2" s="16" t="s">
        <v>157</v>
      </c>
      <c r="I2" s="16" t="s">
        <v>158</v>
      </c>
      <c r="J2" s="16" t="s">
        <v>159</v>
      </c>
      <c r="K2" s="16" t="s">
        <v>160</v>
      </c>
      <c r="L2" s="17" t="s">
        <v>161</v>
      </c>
    </row>
    <row r="3" spans="1:12" ht="47.25">
      <c r="A3" s="260" t="s">
        <v>12</v>
      </c>
      <c r="B3" s="261"/>
      <c r="C3" s="144" t="s">
        <v>162</v>
      </c>
      <c r="D3" s="145" t="s">
        <v>163</v>
      </c>
      <c r="E3" s="144" t="s">
        <v>164</v>
      </c>
      <c r="F3" s="144" t="s">
        <v>165</v>
      </c>
      <c r="G3" s="144" t="s">
        <v>166</v>
      </c>
      <c r="H3" s="145" t="s">
        <v>167</v>
      </c>
      <c r="I3" s="145" t="s">
        <v>168</v>
      </c>
      <c r="J3" s="144" t="s">
        <v>169</v>
      </c>
      <c r="K3" s="144" t="s">
        <v>170</v>
      </c>
      <c r="L3" s="144" t="s">
        <v>171</v>
      </c>
    </row>
    <row r="4" spans="1:12" ht="112.5">
      <c r="A4" s="264" t="s">
        <v>21</v>
      </c>
      <c r="B4" s="265"/>
      <c r="C4" s="146" t="s">
        <v>172</v>
      </c>
      <c r="D4" s="145" t="s">
        <v>173</v>
      </c>
      <c r="E4" s="146" t="s">
        <v>174</v>
      </c>
      <c r="F4" s="146" t="s">
        <v>175</v>
      </c>
      <c r="G4" s="146" t="s">
        <v>176</v>
      </c>
      <c r="H4" s="147" t="s">
        <v>177</v>
      </c>
      <c r="I4" s="147" t="s">
        <v>178</v>
      </c>
      <c r="J4" s="146" t="s">
        <v>179</v>
      </c>
      <c r="K4" s="146" t="s">
        <v>180</v>
      </c>
      <c r="L4" s="146" t="s">
        <v>181</v>
      </c>
    </row>
    <row r="5" spans="1:12" ht="225">
      <c r="A5" s="264" t="s">
        <v>30</v>
      </c>
      <c r="B5" s="265"/>
      <c r="C5" s="146" t="s">
        <v>182</v>
      </c>
      <c r="D5" s="145" t="s">
        <v>183</v>
      </c>
      <c r="E5" s="146" t="s">
        <v>184</v>
      </c>
      <c r="F5" s="146" t="s">
        <v>185</v>
      </c>
      <c r="G5" s="146" t="s">
        <v>186</v>
      </c>
      <c r="H5" s="147" t="s">
        <v>187</v>
      </c>
      <c r="I5" s="147" t="s">
        <v>188</v>
      </c>
      <c r="J5" s="146" t="s">
        <v>179</v>
      </c>
      <c r="K5" s="146" t="s">
        <v>189</v>
      </c>
      <c r="L5" s="146" t="s">
        <v>190</v>
      </c>
    </row>
    <row r="6" spans="1:12" ht="243.75">
      <c r="A6" s="260" t="s">
        <v>39</v>
      </c>
      <c r="B6" s="261"/>
      <c r="C6" s="146" t="s">
        <v>191</v>
      </c>
      <c r="D6" s="144" t="s">
        <v>192</v>
      </c>
      <c r="E6" s="146" t="s">
        <v>193</v>
      </c>
      <c r="F6" s="146" t="s">
        <v>194</v>
      </c>
      <c r="G6" s="146" t="s">
        <v>195</v>
      </c>
      <c r="H6" s="146" t="s">
        <v>196</v>
      </c>
      <c r="I6" s="146" t="s">
        <v>197</v>
      </c>
      <c r="J6" s="146" t="s">
        <v>198</v>
      </c>
      <c r="K6" s="146" t="s">
        <v>199</v>
      </c>
      <c r="L6" s="146" t="s">
        <v>200</v>
      </c>
    </row>
    <row r="7" spans="1:12" ht="18.75">
      <c r="A7" s="262" t="s">
        <v>50</v>
      </c>
      <c r="B7" s="263"/>
      <c r="C7" s="38">
        <v>5</v>
      </c>
      <c r="D7" s="38">
        <v>4</v>
      </c>
      <c r="E7" s="38">
        <v>5</v>
      </c>
      <c r="F7" s="38">
        <v>5</v>
      </c>
      <c r="G7" s="38">
        <v>4</v>
      </c>
      <c r="H7" s="38">
        <v>5</v>
      </c>
      <c r="I7" s="38">
        <v>3</v>
      </c>
      <c r="J7" s="38">
        <v>5</v>
      </c>
      <c r="K7" s="38">
        <v>4</v>
      </c>
      <c r="L7" s="38">
        <v>2</v>
      </c>
    </row>
    <row r="8" spans="1:12">
      <c r="A8" s="262" t="s">
        <v>51</v>
      </c>
      <c r="B8" s="263"/>
      <c r="C8" s="141">
        <v>5</v>
      </c>
      <c r="D8" s="141">
        <v>5</v>
      </c>
      <c r="E8" s="141">
        <v>3</v>
      </c>
      <c r="F8" s="141">
        <v>2</v>
      </c>
      <c r="G8" s="141">
        <v>3</v>
      </c>
      <c r="H8" s="141">
        <v>5</v>
      </c>
      <c r="I8" s="141">
        <v>5</v>
      </c>
      <c r="J8" s="141">
        <v>2</v>
      </c>
      <c r="K8" s="141">
        <v>5</v>
      </c>
      <c r="L8" s="141">
        <v>5</v>
      </c>
    </row>
    <row r="9" spans="1:12">
      <c r="A9" s="262" t="s">
        <v>52</v>
      </c>
      <c r="B9" s="263"/>
      <c r="C9" s="141">
        <v>5</v>
      </c>
      <c r="D9" s="141">
        <v>3</v>
      </c>
      <c r="E9" s="141">
        <v>3</v>
      </c>
      <c r="F9" s="141">
        <v>2</v>
      </c>
      <c r="G9" s="141">
        <v>2</v>
      </c>
      <c r="H9" s="141">
        <v>3</v>
      </c>
      <c r="I9" s="141">
        <v>3</v>
      </c>
      <c r="J9" s="141">
        <v>4</v>
      </c>
      <c r="K9" s="141">
        <v>5</v>
      </c>
      <c r="L9" s="141">
        <v>3</v>
      </c>
    </row>
    <row r="10" spans="1:12">
      <c r="A10" s="262" t="s">
        <v>53</v>
      </c>
      <c r="B10" s="263"/>
      <c r="C10" s="141">
        <v>5</v>
      </c>
      <c r="D10" s="141">
        <v>4</v>
      </c>
      <c r="E10" s="141">
        <v>5</v>
      </c>
      <c r="F10" s="141">
        <v>3</v>
      </c>
      <c r="G10" s="141">
        <v>4</v>
      </c>
      <c r="H10" s="141">
        <v>4</v>
      </c>
      <c r="I10" s="141">
        <v>3</v>
      </c>
      <c r="J10" s="141">
        <v>2</v>
      </c>
      <c r="K10" s="141">
        <v>4</v>
      </c>
      <c r="L10" s="141">
        <v>4</v>
      </c>
    </row>
    <row r="11" spans="1:12">
      <c r="A11" s="256" t="s">
        <v>54</v>
      </c>
      <c r="B11" s="257"/>
      <c r="C11" s="141">
        <v>3</v>
      </c>
      <c r="D11" s="141">
        <v>4</v>
      </c>
      <c r="E11" s="141">
        <v>2</v>
      </c>
      <c r="F11" s="141">
        <v>1</v>
      </c>
      <c r="G11" s="141">
        <v>3</v>
      </c>
      <c r="H11" s="141">
        <v>4</v>
      </c>
      <c r="I11" s="141">
        <v>4</v>
      </c>
      <c r="J11" s="141">
        <v>2</v>
      </c>
      <c r="K11" s="141">
        <v>3</v>
      </c>
      <c r="L11" s="141">
        <v>5</v>
      </c>
    </row>
    <row r="12" spans="1:12" ht="15.75" thickBot="1">
      <c r="A12" s="273" t="s">
        <v>55</v>
      </c>
      <c r="B12" s="273"/>
      <c r="C12" s="142">
        <v>3</v>
      </c>
      <c r="D12" s="142">
        <v>1</v>
      </c>
      <c r="E12" s="142">
        <v>2</v>
      </c>
      <c r="F12" s="142">
        <v>2</v>
      </c>
      <c r="G12" s="142">
        <v>5</v>
      </c>
      <c r="H12" s="142">
        <v>1</v>
      </c>
      <c r="I12" s="142">
        <v>4</v>
      </c>
      <c r="J12" s="142">
        <v>5</v>
      </c>
      <c r="K12" s="142">
        <v>1</v>
      </c>
      <c r="L12" s="142">
        <v>2</v>
      </c>
    </row>
    <row r="13" spans="1:12">
      <c r="A13" s="274" t="s">
        <v>201</v>
      </c>
      <c r="B13" s="274"/>
      <c r="C13">
        <f t="shared" ref="C13:L13" si="0">SUM(C7:C12)</f>
        <v>26</v>
      </c>
      <c r="D13">
        <f t="shared" si="0"/>
        <v>21</v>
      </c>
      <c r="E13">
        <f t="shared" si="0"/>
        <v>20</v>
      </c>
      <c r="F13">
        <f t="shared" si="0"/>
        <v>15</v>
      </c>
      <c r="G13">
        <f t="shared" si="0"/>
        <v>21</v>
      </c>
      <c r="H13">
        <f t="shared" si="0"/>
        <v>22</v>
      </c>
      <c r="I13">
        <f t="shared" si="0"/>
        <v>22</v>
      </c>
      <c r="J13">
        <f t="shared" si="0"/>
        <v>20</v>
      </c>
      <c r="K13">
        <f t="shared" si="0"/>
        <v>22</v>
      </c>
      <c r="L13">
        <f t="shared" si="0"/>
        <v>21</v>
      </c>
    </row>
    <row r="14" spans="1:12">
      <c r="A14" s="272" t="s">
        <v>202</v>
      </c>
      <c r="B14" s="272"/>
      <c r="C14" s="143">
        <v>1</v>
      </c>
      <c r="D14" s="143">
        <v>2</v>
      </c>
      <c r="E14" s="143">
        <v>3</v>
      </c>
      <c r="F14" s="143">
        <v>4</v>
      </c>
      <c r="G14" s="143">
        <v>5</v>
      </c>
      <c r="H14" s="143">
        <v>6</v>
      </c>
      <c r="I14" s="143">
        <v>7</v>
      </c>
      <c r="J14" s="143">
        <v>8</v>
      </c>
      <c r="K14" s="143">
        <v>9</v>
      </c>
      <c r="L14" s="143">
        <v>10</v>
      </c>
    </row>
  </sheetData>
  <mergeCells count="14">
    <mergeCell ref="A1:L1"/>
    <mergeCell ref="A2:B2"/>
    <mergeCell ref="A3:B3"/>
    <mergeCell ref="A4:B4"/>
    <mergeCell ref="A5:B5"/>
    <mergeCell ref="A14:B14"/>
    <mergeCell ref="A11:B11"/>
    <mergeCell ref="A12:B12"/>
    <mergeCell ref="A13:B13"/>
    <mergeCell ref="A6:B6"/>
    <mergeCell ref="A7:B7"/>
    <mergeCell ref="A8:B8"/>
    <mergeCell ref="A9:B9"/>
    <mergeCell ref="A10:B10"/>
  </mergeCells>
  <phoneticPr fontId="1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16FA8-33B7-4D7E-9920-8169FD1D4757}">
  <sheetPr>
    <tabColor rgb="FF92D050"/>
  </sheetPr>
  <dimension ref="A1:K15"/>
  <sheetViews>
    <sheetView topLeftCell="D1" zoomScale="70" zoomScaleNormal="70" workbookViewId="0">
      <selection activeCell="A3" sqref="A3"/>
    </sheetView>
  </sheetViews>
  <sheetFormatPr defaultColWidth="8.7109375" defaultRowHeight="15"/>
  <cols>
    <col min="1" max="1" width="49" customWidth="1"/>
    <col min="2" max="2" width="46.28515625" customWidth="1"/>
    <col min="3" max="3" width="54.5703125" customWidth="1"/>
    <col min="4" max="4" width="54.140625" customWidth="1"/>
    <col min="5" max="5" width="50.5703125" customWidth="1"/>
    <col min="6" max="6" width="46" customWidth="1"/>
    <col min="7" max="7" width="47.140625" customWidth="1"/>
    <col min="8" max="8" width="47.28515625" customWidth="1"/>
    <col min="9" max="9" width="47.85546875" customWidth="1"/>
    <col min="10" max="10" width="42.5703125" customWidth="1"/>
    <col min="11" max="11" width="44.85546875" customWidth="1"/>
  </cols>
  <sheetData>
    <row r="1" spans="1:11" ht="19.5" thickBot="1">
      <c r="A1" s="278" t="s">
        <v>203</v>
      </c>
      <c r="B1" s="278"/>
      <c r="C1" s="278"/>
      <c r="D1" s="278"/>
      <c r="E1" s="278"/>
      <c r="F1" s="278"/>
      <c r="G1" s="278"/>
      <c r="H1" s="278"/>
      <c r="I1" s="278"/>
      <c r="J1" s="278"/>
      <c r="K1" s="278"/>
    </row>
    <row r="2" spans="1:11" s="24" customFormat="1" ht="31.5" thickTop="1" thickBot="1">
      <c r="A2" s="226" t="s">
        <v>104</v>
      </c>
      <c r="B2" s="227" t="s">
        <v>204</v>
      </c>
      <c r="C2" s="227" t="s">
        <v>205</v>
      </c>
      <c r="D2" s="227" t="s">
        <v>206</v>
      </c>
      <c r="E2" s="227" t="s">
        <v>207</v>
      </c>
      <c r="F2" s="227" t="s">
        <v>208</v>
      </c>
      <c r="G2" s="227" t="s">
        <v>209</v>
      </c>
      <c r="H2" s="227" t="s">
        <v>210</v>
      </c>
      <c r="I2" s="227" t="s">
        <v>211</v>
      </c>
      <c r="J2" s="227" t="s">
        <v>212</v>
      </c>
      <c r="K2" s="228" t="s">
        <v>213</v>
      </c>
    </row>
    <row r="3" spans="1:11" ht="105">
      <c r="A3" s="229" t="s">
        <v>12</v>
      </c>
      <c r="B3" s="230" t="s">
        <v>214</v>
      </c>
      <c r="C3" s="230" t="s">
        <v>215</v>
      </c>
      <c r="D3" s="230" t="s">
        <v>216</v>
      </c>
      <c r="E3" s="230" t="s">
        <v>217</v>
      </c>
      <c r="F3" s="230" t="s">
        <v>218</v>
      </c>
      <c r="G3" s="230" t="s">
        <v>219</v>
      </c>
      <c r="H3" s="230" t="s">
        <v>220</v>
      </c>
      <c r="I3" s="230" t="s">
        <v>221</v>
      </c>
      <c r="J3" s="230" t="s">
        <v>222</v>
      </c>
      <c r="K3" s="231" t="s">
        <v>223</v>
      </c>
    </row>
    <row r="4" spans="1:11" ht="67.5" customHeight="1">
      <c r="A4" s="21" t="s">
        <v>21</v>
      </c>
      <c r="B4" s="232" t="s">
        <v>224</v>
      </c>
      <c r="C4" s="232" t="s">
        <v>225</v>
      </c>
      <c r="D4" s="232" t="s">
        <v>226</v>
      </c>
      <c r="E4" s="232" t="s">
        <v>227</v>
      </c>
      <c r="F4" s="232" t="s">
        <v>228</v>
      </c>
      <c r="G4" s="232" t="s">
        <v>229</v>
      </c>
      <c r="H4" s="232" t="s">
        <v>230</v>
      </c>
      <c r="I4" s="232" t="s">
        <v>231</v>
      </c>
      <c r="J4" s="232" t="s">
        <v>232</v>
      </c>
      <c r="K4" s="233" t="s">
        <v>233</v>
      </c>
    </row>
    <row r="5" spans="1:11" ht="65.25" customHeight="1">
      <c r="A5" s="21" t="s">
        <v>30</v>
      </c>
      <c r="B5" s="232" t="s">
        <v>234</v>
      </c>
      <c r="C5" s="232" t="s">
        <v>235</v>
      </c>
      <c r="D5" s="232" t="s">
        <v>235</v>
      </c>
      <c r="E5" s="232" t="s">
        <v>235</v>
      </c>
      <c r="F5" s="232" t="s">
        <v>236</v>
      </c>
      <c r="G5" s="232" t="s">
        <v>235</v>
      </c>
      <c r="H5" s="232" t="s">
        <v>235</v>
      </c>
      <c r="I5" s="232" t="s">
        <v>237</v>
      </c>
      <c r="J5" s="232" t="s">
        <v>238</v>
      </c>
      <c r="K5" s="233" t="s">
        <v>235</v>
      </c>
    </row>
    <row r="6" spans="1:11" ht="30">
      <c r="A6" s="21" t="s">
        <v>39</v>
      </c>
      <c r="B6" s="232" t="s">
        <v>239</v>
      </c>
      <c r="C6" s="232" t="s">
        <v>240</v>
      </c>
      <c r="D6" s="232" t="s">
        <v>241</v>
      </c>
      <c r="E6" s="232" t="s">
        <v>242</v>
      </c>
      <c r="F6" s="232" t="s">
        <v>243</v>
      </c>
      <c r="G6" s="232" t="s">
        <v>244</v>
      </c>
      <c r="H6" s="232" t="s">
        <v>245</v>
      </c>
      <c r="I6" s="232" t="s">
        <v>246</v>
      </c>
      <c r="J6" s="232" t="s">
        <v>247</v>
      </c>
      <c r="K6" s="233" t="s">
        <v>248</v>
      </c>
    </row>
    <row r="7" spans="1:11">
      <c r="A7" s="21" t="s">
        <v>50</v>
      </c>
      <c r="B7" s="234">
        <f>AVERAGE('[1]Agg Score and Rank'!$L3,'[1]Agg Score and Rank'!$U3,'[1]Agg Score and Rank'!$AD3,'[1]Agg Score and Rank'!$AM3,'[1]Agg Score and Rank'!$AV3,'[1]Agg Score and Rank'!$BE3)</f>
        <v>4.666666666666667</v>
      </c>
      <c r="C7" s="234">
        <f>AVERAGE('[1]Agg Score and Rank'!L4,'[1]Agg Score and Rank'!U4,'[1]Agg Score and Rank'!AD4,'[1]Agg Score and Rank'!AM4,'[1]Agg Score and Rank'!AV4,'[1]Agg Score and Rank'!BE4)</f>
        <v>4.333333333333333</v>
      </c>
      <c r="D7" s="235">
        <f>AVERAGE('[1]Agg Score and Rank'!L5,'[1]Agg Score and Rank'!U5,'[1]Agg Score and Rank'!AD5,'[1]Agg Score and Rank'!AM5,'[1]Agg Score and Rank'!AV5,'[1]Agg Score and Rank'!BE5)</f>
        <v>4.666666666666667</v>
      </c>
      <c r="E7" s="235">
        <f>AVERAGE('[1]Agg Score and Rank'!L7,'[1]Agg Score and Rank'!U7,'[1]Agg Score and Rank'!AD7,'[1]Agg Score and Rank'!AM7,'[1]Agg Score and Rank'!AV7,'[1]Agg Score and Rank'!BE7)</f>
        <v>4.333333333333333</v>
      </c>
      <c r="F7" s="235">
        <f>AVERAGE('[1]Agg Score and Rank'!L8,'[1]Agg Score and Rank'!U8,'[1]Agg Score and Rank'!AD8,'[1]Agg Score and Rank'!AM8,'[1]Agg Score and Rank'!AV8,'[1]Agg Score and Rank'!BE8)</f>
        <v>4.666666666666667</v>
      </c>
      <c r="G7" s="235">
        <f>AVERAGE('[1]Agg Score and Rank'!L9,'[1]Agg Score and Rank'!U9,'[1]Agg Score and Rank'!AD9,'[1]Agg Score and Rank'!AM9,'[1]Agg Score and Rank'!AV9,'[1]Agg Score and Rank'!BE9)</f>
        <v>4.833333333333333</v>
      </c>
      <c r="H7" s="236">
        <f>AVERAGE('[1]Agg Score and Rank'!L11,'[1]Agg Score and Rank'!U11,'[1]Agg Score and Rank'!AD11,'[1]Agg Score and Rank'!AM11,'[1]Agg Score and Rank'!AV11,'[1]Agg Score and Rank'!BE11)</f>
        <v>3.8333333333333335</v>
      </c>
      <c r="I7" s="236">
        <f>AVERAGE('[1]Agg Score and Rank'!L12,'[1]Agg Score and Rank'!U12,'[1]Agg Score and Rank'!AD12,'[1]Agg Score and Rank'!AM12,'[1]Agg Score and Rank'!AV12,'[1]Agg Score and Rank'!BE12)</f>
        <v>3.8333333333333335</v>
      </c>
      <c r="J7" s="236">
        <f>AVERAGE('[1]Agg Score and Rank'!L13,'[1]Agg Score and Rank'!U13,'[1]Agg Score and Rank'!AD13,'[1]Agg Score and Rank'!AM13,'[1]Agg Score and Rank'!AV13,'[1]Agg Score and Rank'!BE13)</f>
        <v>3.8333333333333335</v>
      </c>
      <c r="K7" s="237">
        <f>AVERAGE('[1]Agg Score and Rank'!L14,'[1]Agg Score and Rank'!U14,'[1]Agg Score and Rank'!AD14,'[1]Agg Score and Rank'!AM14,'[1]Agg Score and Rank'!AV14,'[1]Agg Score and Rank'!BE14)</f>
        <v>4.166666666666667</v>
      </c>
    </row>
    <row r="8" spans="1:11">
      <c r="A8" s="21" t="s">
        <v>51</v>
      </c>
      <c r="B8" s="234">
        <f>AVERAGE('[1]Agg Score and Rank'!M3,'[1]Agg Score and Rank'!V3,'[1]Agg Score and Rank'!AE3,'[1]Agg Score and Rank'!AN3,'[1]Agg Score and Rank'!AW3,'[1]Agg Score and Rank'!BF3)</f>
        <v>3.3333333333333335</v>
      </c>
      <c r="C8" s="234">
        <f>AVERAGE('[1]Agg Score and Rank'!M4,'[1]Agg Score and Rank'!V4,'[1]Agg Score and Rank'!AE4,'[1]Agg Score and Rank'!AN4,'[1]Agg Score and Rank'!AW4,'[1]Agg Score and Rank'!BF4)</f>
        <v>4.166666666666667</v>
      </c>
      <c r="D8" s="235">
        <f>AVERAGE('[1]Agg Score and Rank'!M5,'[1]Agg Score and Rank'!V5,'[1]Agg Score and Rank'!AE5,'[1]Agg Score and Rank'!AN5,'[1]Agg Score and Rank'!AW5,'[1]Agg Score and Rank'!BF5)</f>
        <v>4</v>
      </c>
      <c r="E8" s="235">
        <f>AVERAGE('[1]Agg Score and Rank'!M7,'[1]Agg Score and Rank'!V7,'[1]Agg Score and Rank'!AE7,'[1]Agg Score and Rank'!AN7,'[1]Agg Score and Rank'!AW7,'[1]Agg Score and Rank'!BF7)</f>
        <v>3.6666666666666665</v>
      </c>
      <c r="F8" s="235">
        <f>AVERAGE('[1]Agg Score and Rank'!M8,'[1]Agg Score and Rank'!V8,'[1]Agg Score and Rank'!AE8,'[1]Agg Score and Rank'!AN8,'[1]Agg Score and Rank'!AW8,'[1]Agg Score and Rank'!BF8)</f>
        <v>3.3333333333333335</v>
      </c>
      <c r="G8" s="235">
        <f>AVERAGE('[1]Agg Score and Rank'!M9,'[1]Agg Score and Rank'!V9,'[1]Agg Score and Rank'!AE9,'[1]Agg Score and Rank'!AN9,'[1]Agg Score and Rank'!AW9,'[1]Agg Score and Rank'!BF9)</f>
        <v>2.8333333333333335</v>
      </c>
      <c r="H8" s="236">
        <f>AVERAGE('[1]Agg Score and Rank'!M11,'[1]Agg Score and Rank'!V11,'[1]Agg Score and Rank'!AE11,'[1]Agg Score and Rank'!AN11,'[1]Agg Score and Rank'!AW11,'[1]Agg Score and Rank'!BF11)</f>
        <v>3.1666666666666665</v>
      </c>
      <c r="I8" s="236">
        <f>AVERAGE('[1]Agg Score and Rank'!M12,'[1]Agg Score and Rank'!V12,'[1]Agg Score and Rank'!AE12,'[1]Agg Score and Rank'!AN12,'[1]Agg Score and Rank'!AW12,'[1]Agg Score and Rank'!BF12)</f>
        <v>3.5</v>
      </c>
      <c r="J8" s="236">
        <f>AVERAGE('[1]Agg Score and Rank'!M13,'[1]Agg Score and Rank'!V13,'[1]Agg Score and Rank'!AE13,'[1]Agg Score and Rank'!AN13,'[1]Agg Score and Rank'!AW13,'[1]Agg Score and Rank'!BF13)</f>
        <v>2.8333333333333335</v>
      </c>
      <c r="K8" s="237">
        <f>AVERAGE('[1]Agg Score and Rank'!M14,'[1]Agg Score and Rank'!V14,'[1]Agg Score and Rank'!AE14,'[1]Agg Score and Rank'!AN14,'[1]Agg Score and Rank'!AW14,'[1]Agg Score and Rank'!BF14)</f>
        <v>3</v>
      </c>
    </row>
    <row r="9" spans="1:11">
      <c r="A9" s="21" t="s">
        <v>52</v>
      </c>
      <c r="B9" s="234">
        <f>AVERAGE('[1]Agg Score and Rank'!N3,'[1]Agg Score and Rank'!W3,'[1]Agg Score and Rank'!AF3,'[1]Agg Score and Rank'!AO3,'[1]Agg Score and Rank'!AX3,'[1]Agg Score and Rank'!BG3)</f>
        <v>4.333333333333333</v>
      </c>
      <c r="C9" s="234">
        <f>AVERAGE('[1]Agg Score and Rank'!N4,'[1]Agg Score and Rank'!W4,'[1]Agg Score and Rank'!AF4,'[1]Agg Score and Rank'!AO4,'[1]Agg Score and Rank'!AX4,'[1]Agg Score and Rank'!BG4)</f>
        <v>3.8333333333333335</v>
      </c>
      <c r="D9" s="235">
        <f>AVERAGE('[1]Agg Score and Rank'!N5,'[1]Agg Score and Rank'!AF5,'[1]Agg Score and Rank'!AO5,'[1]Agg Score and Rank'!AX5,'[1]Agg Score and Rank'!BG5)</f>
        <v>4</v>
      </c>
      <c r="E9" s="235">
        <f>AVERAGE('[1]Agg Score and Rank'!N7,'[1]Agg Score and Rank'!W7,'[1]Agg Score and Rank'!AF7,'[1]Agg Score and Rank'!AO7,'[1]Agg Score and Rank'!AX7,'[1]Agg Score and Rank'!BG7)</f>
        <v>4.5</v>
      </c>
      <c r="F9" s="235">
        <f>AVERAGE('[1]Agg Score and Rank'!N8,'[1]Agg Score and Rank'!W8,'[1]Agg Score and Rank'!AF8,'[1]Agg Score and Rank'!AO8,'[1]Agg Score and Rank'!AX8,'[1]Agg Score and Rank'!BG8)</f>
        <v>4.166666666666667</v>
      </c>
      <c r="G9" s="235">
        <f>AVERAGE('[1]Agg Score and Rank'!N9,'[1]Agg Score and Rank'!W9,'[1]Agg Score and Rank'!AF9,'[1]Agg Score and Rank'!AO9,'[1]Agg Score and Rank'!AX9,'[1]Agg Score and Rank'!BG9)</f>
        <v>4.166666666666667</v>
      </c>
      <c r="H9" s="236">
        <f>AVERAGE('[1]Agg Score and Rank'!N11,'[1]Agg Score and Rank'!W11,'[1]Agg Score and Rank'!AF11,'[1]Agg Score and Rank'!AO11,'[1]Agg Score and Rank'!AX11,'[1]Agg Score and Rank'!BG11)</f>
        <v>4.166666666666667</v>
      </c>
      <c r="I9" s="236">
        <f>AVERAGE('[1]Agg Score and Rank'!N12,'[1]Agg Score and Rank'!W12,'[1]Agg Score and Rank'!AF12,'[1]Agg Score and Rank'!AO12,'[1]Agg Score and Rank'!AX12,'[1]Agg Score and Rank'!BG12)</f>
        <v>3.8333333333333335</v>
      </c>
      <c r="J9" s="236">
        <f>AVERAGE('[1]Agg Score and Rank'!N13,'[1]Agg Score and Rank'!W13,'[1]Agg Score and Rank'!AF13,'[1]Agg Score and Rank'!AO13,'[1]Agg Score and Rank'!AX13,'[1]Agg Score and Rank'!BG13)</f>
        <v>3.8333333333333335</v>
      </c>
      <c r="K9" s="237">
        <f>AVERAGE('[1]Agg Score and Rank'!N14,'[1]Agg Score and Rank'!W14,'[1]Agg Score and Rank'!AF14,'[1]Agg Score and Rank'!AO14,'[1]Agg Score and Rank'!AX14,'[1]Agg Score and Rank'!BG14)</f>
        <v>3.3333333333333335</v>
      </c>
    </row>
    <row r="10" spans="1:11">
      <c r="A10" s="21" t="s">
        <v>53</v>
      </c>
      <c r="B10" s="234">
        <f>AVERAGE('[1]Agg Score and Rank'!O3,'[1]Agg Score and Rank'!X3,'[1]Agg Score and Rank'!AG3,'[1]Agg Score and Rank'!AP3,'[1]Agg Score and Rank'!AY3,'[1]Agg Score and Rank'!BH3)</f>
        <v>4.5</v>
      </c>
      <c r="C10" s="234">
        <f>AVERAGE('[1]Agg Score and Rank'!O4,'[1]Agg Score and Rank'!X4,'[1]Agg Score and Rank'!AG4,'[1]Agg Score and Rank'!AP4,'[1]Agg Score and Rank'!AY4,'[1]Agg Score and Rank'!BH4)</f>
        <v>4.5</v>
      </c>
      <c r="D10" s="235">
        <f>AVERAGE('[1]Agg Score and Rank'!O5,'[1]Agg Score and Rank'!X5,'[1]Agg Score and Rank'!AG5,'[1]Agg Score and Rank'!AP5,'[1]Agg Score and Rank'!AY5,'[1]Agg Score and Rank'!BH5)</f>
        <v>4.166666666666667</v>
      </c>
      <c r="E10" s="235">
        <f>AVERAGE('[1]Agg Score and Rank'!O7,'[1]Agg Score and Rank'!X7,'[1]Agg Score and Rank'!AG7,'[1]Agg Score and Rank'!AP7,'[1]Agg Score and Rank'!AY7,'[1]Agg Score and Rank'!BH7)</f>
        <v>4.166666666666667</v>
      </c>
      <c r="F10" s="235">
        <f>AVERAGE('[1]Agg Score and Rank'!O8,'[1]Agg Score and Rank'!X8,'[1]Agg Score and Rank'!AG8,'[1]Agg Score and Rank'!AP8,'[1]Agg Score and Rank'!AY8,'[1]Agg Score and Rank'!BH8)</f>
        <v>4.333333333333333</v>
      </c>
      <c r="G10" s="235">
        <f>AVERAGE('[1]Agg Score and Rank'!O9,'[1]Agg Score and Rank'!X9,'[1]Agg Score and Rank'!AG9,'[1]Agg Score and Rank'!AP9,'[1]Agg Score and Rank'!AY9,'[1]Agg Score and Rank'!BH9)</f>
        <v>4.333333333333333</v>
      </c>
      <c r="H10" s="236">
        <f>AVERAGE('[1]Agg Score and Rank'!O11,'[1]Agg Score and Rank'!X11,'[1]Agg Score and Rank'!AG11,'[1]Agg Score and Rank'!AP11,'[1]Agg Score and Rank'!AY11,'[1]Agg Score and Rank'!BH11)</f>
        <v>3.8333333333333335</v>
      </c>
      <c r="I10" s="236">
        <f>AVERAGE('[1]Agg Score and Rank'!O12,'[1]Agg Score and Rank'!X12,'[1]Agg Score and Rank'!AG12,'[1]Agg Score and Rank'!AP12,'[1]Agg Score and Rank'!AY12,'[1]Agg Score and Rank'!BH12)</f>
        <v>3.8333333333333335</v>
      </c>
      <c r="J10" s="236">
        <f>AVERAGE('[1]Agg Score and Rank'!O13,'[1]Agg Score and Rank'!X13,'[1]Agg Score and Rank'!AG13,'[1]Agg Score and Rank'!AP13,'[1]Agg Score and Rank'!AY13,'[1]Agg Score and Rank'!BH13)</f>
        <v>3.5</v>
      </c>
      <c r="K10" s="237">
        <f>AVERAGE('[1]Agg Score and Rank'!O14,'[1]Agg Score and Rank'!X14,'[1]Agg Score and Rank'!AG14,'[1]Agg Score and Rank'!AP14,'[1]Agg Score and Rank'!AY14,'[1]Agg Score and Rank'!BH14)</f>
        <v>3.6666666666666665</v>
      </c>
    </row>
    <row r="11" spans="1:11" ht="30">
      <c r="A11" s="21" t="s">
        <v>54</v>
      </c>
      <c r="B11" s="234">
        <f>AVERAGE('[1]Agg Score and Rank'!P3,'[1]Agg Score and Rank'!Y3,'[1]Agg Score and Rank'!AH3,'[1]Agg Score and Rank'!AQ3,'[1]Agg Score and Rank'!AZ3,'[1]Agg Score and Rank'!BI3)</f>
        <v>3.6666666666666665</v>
      </c>
      <c r="C11" s="234">
        <f>AVERAGE('[1]Agg Score and Rank'!P4,'[1]Agg Score and Rank'!Y4,'[1]Agg Score and Rank'!AH4,'[1]Agg Score and Rank'!AQ4,'[1]Agg Score and Rank'!AZ4,'[1]Agg Score and Rank'!BI4)</f>
        <v>4.166666666666667</v>
      </c>
      <c r="D11" s="235">
        <f>AVERAGE('[1]Agg Score and Rank'!P5,'[1]Agg Score and Rank'!Y5,'[1]Agg Score and Rank'!AH5,'[1]Agg Score and Rank'!AQ5,'[1]Agg Score and Rank'!AZ5,'[1]Agg Score and Rank'!BI5)</f>
        <v>4</v>
      </c>
      <c r="E11" s="235">
        <f>AVERAGE('[1]Agg Score and Rank'!P7,'[1]Agg Score and Rank'!Y7,'[1]Agg Score and Rank'!AH7,'[1]Agg Score and Rank'!AQ7,'[1]Agg Score and Rank'!AZ7,'[1]Agg Score and Rank'!BI7)</f>
        <v>4</v>
      </c>
      <c r="F11" s="235">
        <f>AVERAGE('[1]Agg Score and Rank'!P8,'[1]Agg Score and Rank'!Y8,'[1]Agg Score and Rank'!AH8,'[1]Agg Score and Rank'!AQ8,'[1]Agg Score and Rank'!AZ8,'[1]Agg Score and Rank'!BI8)</f>
        <v>3.3333333333333335</v>
      </c>
      <c r="G11" s="235">
        <f>AVERAGE('[1]Agg Score and Rank'!P9,'[1]Agg Score and Rank'!Y9,'[1]Agg Score and Rank'!AH9,'[1]Agg Score and Rank'!AQ9,'[1]Agg Score and Rank'!AZ9,'[1]Agg Score and Rank'!BI9)</f>
        <v>3.1666666666666665</v>
      </c>
      <c r="H11" s="236">
        <f>AVERAGE('[1]Agg Score and Rank'!P11,'[1]Agg Score and Rank'!Y11,'[1]Agg Score and Rank'!AH11,'[1]Agg Score and Rank'!AQ11,'[1]Agg Score and Rank'!AZ11,'[1]Agg Score and Rank'!BI11)</f>
        <v>3</v>
      </c>
      <c r="I11" s="236">
        <f>AVERAGE('[1]Agg Score and Rank'!P12,'[1]Agg Score and Rank'!Y12,'[1]Agg Score and Rank'!AH12,'[1]Agg Score and Rank'!AQ12,'[1]Agg Score and Rank'!AZ12,'[1]Agg Score and Rank'!BI12)</f>
        <v>3.3333333333333335</v>
      </c>
      <c r="J11" s="236">
        <f>AVERAGE('[1]Agg Score and Rank'!P13,'[1]Agg Score and Rank'!Y13,'[1]Agg Score and Rank'!AH13,'[1]Agg Score and Rank'!AQ13,'[1]Agg Score and Rank'!AZ13,'[1]Agg Score and Rank'!BI13)</f>
        <v>3.1666666666666665</v>
      </c>
      <c r="K11" s="237">
        <f>AVERAGE('[1]Agg Score and Rank'!P14,'[1]Agg Score and Rank'!Y14,'[1]Agg Score and Rank'!AH14,'[1]Agg Score and Rank'!AQ14,'[1]Agg Score and Rank'!AZ14,'[1]Agg Score and Rank'!BI14)</f>
        <v>3.3333333333333335</v>
      </c>
    </row>
    <row r="12" spans="1:11" ht="15.75" thickBot="1">
      <c r="A12" s="238" t="s">
        <v>55</v>
      </c>
      <c r="B12" s="234">
        <f>AVERAGE('[1]Agg Score and Rank'!Q3,'[1]Agg Score and Rank'!Z3,'[1]Agg Score and Rank'!AI3,'[1]Agg Score and Rank'!AR3,'[1]Agg Score and Rank'!BA3,'[1]Agg Score and Rank'!BJ3)</f>
        <v>4.166666666666667</v>
      </c>
      <c r="C12" s="234">
        <f>AVERAGE('[1]Agg Score and Rank'!Q4,'[1]Agg Score and Rank'!Z4,'[1]Agg Score and Rank'!AI4,'[1]Agg Score and Rank'!AR4,'[1]Agg Score and Rank'!BA4,'[1]Agg Score and Rank'!BJ4)</f>
        <v>3.6666666666666665</v>
      </c>
      <c r="D12" s="239">
        <f>AVERAGE('[1]Agg Score and Rank'!Q5,'[1]Agg Score and Rank'!Z5,'[1]Agg Score and Rank'!AI5,'[1]Agg Score and Rank'!AR5,'[1]Agg Score and Rank'!BA5,'[1]Agg Score and Rank'!BJ5)</f>
        <v>3.5</v>
      </c>
      <c r="E12" s="239">
        <f>AVERAGE('[1]Agg Score and Rank'!Q7,'[1]Agg Score and Rank'!Z7,'[1]Agg Score and Rank'!AI7,'[1]Agg Score and Rank'!AR7,'[1]Agg Score and Rank'!BA7,'[1]Agg Score and Rank'!BJ7)</f>
        <v>3.5</v>
      </c>
      <c r="F12" s="239">
        <f>AVERAGE('[1]Agg Score and Rank'!Q8,'[1]Agg Score and Rank'!Z8,'[1]Agg Score and Rank'!AI8,'[1]Agg Score and Rank'!AR8,'[1]Agg Score and Rank'!BA8,'[1]Agg Score and Rank'!BJ8)</f>
        <v>4</v>
      </c>
      <c r="G12" s="239">
        <f>AVERAGE('[1]Agg Score and Rank'!Q9,'[1]Agg Score and Rank'!Z9,'[1]Agg Score and Rank'!AI9,'[1]Agg Score and Rank'!AR9,'[1]Agg Score and Rank'!BA9,'[1]Agg Score and Rank'!BJ9)</f>
        <v>4.333333333333333</v>
      </c>
      <c r="H12" s="240">
        <f>AVERAGE('[1]Agg Score and Rank'!Q11,'[1]Agg Score and Rank'!Z11,'[1]Agg Score and Rank'!AI11,'[1]Agg Score and Rank'!AR11,'[1]Agg Score and Rank'!BA11,'[1]Agg Score and Rank'!BJ11)</f>
        <v>3.6666666666666665</v>
      </c>
      <c r="I12" s="240">
        <f>AVERAGE('[1]Agg Score and Rank'!Q12,'[1]Agg Score and Rank'!Z12,'[1]Agg Score and Rank'!AI12,'[1]Agg Score and Rank'!AR12,'[1]Agg Score and Rank'!BA12,'[1]Agg Score and Rank'!BJ12)</f>
        <v>3</v>
      </c>
      <c r="J12" s="240">
        <f>AVERAGE('[1]Agg Score and Rank'!Q13,'[1]Agg Score and Rank'!Z13,'[1]Agg Score and Rank'!AI13,'[1]Agg Score and Rank'!AR13,'[1]Agg Score and Rank'!BA13,'[1]Agg Score and Rank'!BJ13)</f>
        <v>4</v>
      </c>
      <c r="K12" s="241">
        <f>AVERAGE('[1]Agg Score and Rank'!Q14,'[1]Agg Score and Rank'!Z14,'[1]Agg Score and Rank'!AI14,'[1]Agg Score and Rank'!AR14,'[1]Agg Score and Rank'!BA14,'[1]Agg Score and Rank'!BJ14)</f>
        <v>3.5</v>
      </c>
    </row>
    <row r="13" spans="1:11" ht="18.75">
      <c r="A13" s="242" t="s">
        <v>249</v>
      </c>
      <c r="B13" s="243">
        <f t="shared" ref="B13:K13" si="0">SUM(B7:B12)</f>
        <v>24.666666666666668</v>
      </c>
      <c r="C13" s="244">
        <f t="shared" si="0"/>
        <v>24.666666666666671</v>
      </c>
      <c r="D13" s="244">
        <f t="shared" si="0"/>
        <v>24.333333333333336</v>
      </c>
      <c r="E13" s="244">
        <f t="shared" si="0"/>
        <v>24.166666666666668</v>
      </c>
      <c r="F13" s="244">
        <f t="shared" si="0"/>
        <v>23.833333333333332</v>
      </c>
      <c r="G13" s="244">
        <f t="shared" si="0"/>
        <v>23.666666666666664</v>
      </c>
      <c r="H13" s="245">
        <f t="shared" si="0"/>
        <v>21.666666666666668</v>
      </c>
      <c r="I13" s="245">
        <f t="shared" si="0"/>
        <v>21.333333333333336</v>
      </c>
      <c r="J13" s="245">
        <f t="shared" si="0"/>
        <v>21.166666666666668</v>
      </c>
      <c r="K13" s="246">
        <f t="shared" si="0"/>
        <v>21</v>
      </c>
    </row>
    <row r="14" spans="1:11" ht="19.5" thickBot="1">
      <c r="A14" s="247" t="s">
        <v>250</v>
      </c>
      <c r="B14" s="248">
        <v>1</v>
      </c>
      <c r="C14" s="249">
        <v>2</v>
      </c>
      <c r="D14" s="249">
        <v>3</v>
      </c>
      <c r="E14" s="249">
        <v>4</v>
      </c>
      <c r="F14" s="249">
        <v>5</v>
      </c>
      <c r="G14" s="249">
        <v>6</v>
      </c>
      <c r="H14" s="250">
        <v>7</v>
      </c>
      <c r="I14" s="250">
        <v>8</v>
      </c>
      <c r="J14" s="250">
        <v>9</v>
      </c>
      <c r="K14" s="251">
        <v>10</v>
      </c>
    </row>
    <row r="15" spans="1:11" ht="15.75" thickTop="1"/>
  </sheetData>
  <mergeCells count="1">
    <mergeCell ref="A1:K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0D6F-88EE-4A5A-B1F1-51B3E31E4C18}">
  <sheetPr>
    <tabColor rgb="FF92D050"/>
    <pageSetUpPr fitToPage="1"/>
  </sheetPr>
  <dimension ref="A1:U16"/>
  <sheetViews>
    <sheetView topLeftCell="E1" zoomScale="60" zoomScaleNormal="60" zoomScalePageLayoutView="80" workbookViewId="0">
      <selection activeCell="D11" sqref="D11"/>
    </sheetView>
  </sheetViews>
  <sheetFormatPr defaultColWidth="8.85546875" defaultRowHeight="15"/>
  <cols>
    <col min="1" max="1" width="41.140625" customWidth="1"/>
    <col min="2" max="2" width="64.5703125" style="24" customWidth="1"/>
    <col min="3" max="3" width="62.85546875" style="24" customWidth="1"/>
    <col min="4" max="4" width="63.7109375" style="24" customWidth="1"/>
    <col min="5" max="5" width="64.5703125" style="24" customWidth="1"/>
    <col min="6" max="6" width="71" customWidth="1"/>
    <col min="7" max="7" width="50.28515625" style="24" customWidth="1"/>
    <col min="8" max="8" width="90.28515625" style="24" customWidth="1"/>
    <col min="9" max="9" width="59.7109375" style="24" customWidth="1"/>
    <col min="10" max="10" width="62.140625" style="24" customWidth="1"/>
    <col min="11" max="11" width="64.28515625" style="24" customWidth="1"/>
    <col min="12" max="12" width="54.85546875" style="24" customWidth="1"/>
    <col min="13" max="13" width="0.140625" style="24" hidden="1" customWidth="1"/>
    <col min="14" max="14" width="63.140625" style="24" hidden="1" customWidth="1"/>
    <col min="15" max="15" width="71" hidden="1" customWidth="1"/>
    <col min="16" max="16" width="56.28515625" style="24" customWidth="1"/>
    <col min="17" max="21" width="8.85546875" hidden="1" customWidth="1"/>
  </cols>
  <sheetData>
    <row r="1" spans="1:16" s="14" customFormat="1" ht="21">
      <c r="A1" s="254" t="s">
        <v>251</v>
      </c>
      <c r="B1" s="254"/>
      <c r="C1" s="254"/>
      <c r="D1" s="254"/>
      <c r="E1" s="254"/>
      <c r="F1" s="254"/>
      <c r="G1" s="254"/>
      <c r="H1" s="254"/>
      <c r="I1" s="254"/>
      <c r="J1" s="254"/>
      <c r="K1" s="254"/>
      <c r="L1" s="152"/>
      <c r="M1" s="152"/>
      <c r="N1" s="152"/>
      <c r="P1" s="152"/>
    </row>
    <row r="2" spans="1:16" s="14" customFormat="1" ht="31.5">
      <c r="A2" s="153" t="s">
        <v>104</v>
      </c>
      <c r="B2" s="83" t="s">
        <v>252</v>
      </c>
      <c r="C2" s="83" t="s">
        <v>253</v>
      </c>
      <c r="D2" s="83" t="s">
        <v>254</v>
      </c>
      <c r="E2" s="83" t="s">
        <v>255</v>
      </c>
      <c r="F2" s="83" t="s">
        <v>256</v>
      </c>
      <c r="G2" s="83" t="s">
        <v>257</v>
      </c>
      <c r="H2" s="83" t="s">
        <v>258</v>
      </c>
      <c r="I2" s="83" t="s">
        <v>259</v>
      </c>
      <c r="J2" s="83" t="s">
        <v>260</v>
      </c>
      <c r="K2" s="83" t="s">
        <v>261</v>
      </c>
      <c r="L2" s="152"/>
      <c r="M2" s="152"/>
      <c r="N2" s="152"/>
      <c r="P2" s="152"/>
    </row>
    <row r="3" spans="1:16" s="14" customFormat="1" ht="31.5">
      <c r="A3" s="154" t="s">
        <v>12</v>
      </c>
      <c r="B3" s="144" t="s">
        <v>262</v>
      </c>
      <c r="C3" s="144" t="s">
        <v>263</v>
      </c>
      <c r="D3" s="144" t="s">
        <v>264</v>
      </c>
      <c r="E3" s="144" t="s">
        <v>265</v>
      </c>
      <c r="F3" s="144" t="s">
        <v>264</v>
      </c>
      <c r="G3" s="144" t="s">
        <v>19</v>
      </c>
      <c r="H3" s="144" t="s">
        <v>266</v>
      </c>
      <c r="I3" s="144" t="s">
        <v>70</v>
      </c>
      <c r="J3" s="144" t="s">
        <v>267</v>
      </c>
      <c r="K3" s="144" t="s">
        <v>268</v>
      </c>
      <c r="L3" s="152"/>
      <c r="M3" s="152"/>
      <c r="N3" s="152"/>
      <c r="P3" s="152"/>
    </row>
    <row r="4" spans="1:16" s="14" customFormat="1" ht="47.25">
      <c r="A4" s="155" t="s">
        <v>21</v>
      </c>
      <c r="B4" s="144" t="s">
        <v>269</v>
      </c>
      <c r="C4" s="150" t="s">
        <v>270</v>
      </c>
      <c r="D4" s="150" t="s">
        <v>271</v>
      </c>
      <c r="E4" s="144" t="s">
        <v>272</v>
      </c>
      <c r="F4" s="150" t="s">
        <v>273</v>
      </c>
      <c r="G4" s="144" t="s">
        <v>274</v>
      </c>
      <c r="H4" s="144" t="s">
        <v>275</v>
      </c>
      <c r="I4" s="150" t="s">
        <v>276</v>
      </c>
      <c r="J4" s="150" t="s">
        <v>277</v>
      </c>
      <c r="K4" s="144" t="s">
        <v>278</v>
      </c>
      <c r="L4" s="152"/>
      <c r="M4" s="152"/>
      <c r="N4" s="152"/>
      <c r="P4" s="152"/>
    </row>
    <row r="5" spans="1:16" s="14" customFormat="1" ht="47.25">
      <c r="A5" s="155" t="s">
        <v>30</v>
      </c>
      <c r="B5" s="144" t="s">
        <v>279</v>
      </c>
      <c r="C5" s="144" t="s">
        <v>280</v>
      </c>
      <c r="D5" s="144" t="s">
        <v>281</v>
      </c>
      <c r="E5" s="144" t="s">
        <v>282</v>
      </c>
      <c r="F5" s="144" t="s">
        <v>283</v>
      </c>
      <c r="G5" s="144" t="s">
        <v>284</v>
      </c>
      <c r="H5" s="144" t="s">
        <v>285</v>
      </c>
      <c r="I5" s="144" t="s">
        <v>286</v>
      </c>
      <c r="J5" s="144" t="s">
        <v>287</v>
      </c>
      <c r="K5" s="144" t="s">
        <v>288</v>
      </c>
      <c r="L5" s="152"/>
      <c r="M5" s="152"/>
      <c r="N5" s="152"/>
      <c r="P5" s="152"/>
    </row>
    <row r="6" spans="1:16" s="14" customFormat="1" ht="157.5">
      <c r="A6" s="154" t="s">
        <v>39</v>
      </c>
      <c r="B6" s="148" t="s">
        <v>289</v>
      </c>
      <c r="C6" s="149" t="s">
        <v>290</v>
      </c>
      <c r="D6" s="148" t="s">
        <v>291</v>
      </c>
      <c r="E6" s="144" t="s">
        <v>292</v>
      </c>
      <c r="F6" s="148" t="s">
        <v>293</v>
      </c>
      <c r="G6" s="144" t="s">
        <v>294</v>
      </c>
      <c r="H6" s="151" t="s">
        <v>295</v>
      </c>
      <c r="I6" s="148" t="s">
        <v>296</v>
      </c>
      <c r="J6" s="148" t="s">
        <v>297</v>
      </c>
      <c r="K6" s="144" t="s">
        <v>298</v>
      </c>
      <c r="L6" s="152"/>
      <c r="M6" s="152"/>
      <c r="N6" s="152"/>
      <c r="P6" s="152"/>
    </row>
    <row r="7" spans="1:16" s="14" customFormat="1" ht="34.9" customHeight="1">
      <c r="A7" s="155" t="s">
        <v>50</v>
      </c>
      <c r="B7" s="156">
        <v>5</v>
      </c>
      <c r="C7" s="156">
        <v>5</v>
      </c>
      <c r="D7" s="156">
        <v>4</v>
      </c>
      <c r="E7" s="157">
        <v>5</v>
      </c>
      <c r="F7" s="158">
        <v>5</v>
      </c>
      <c r="G7" s="157">
        <v>4</v>
      </c>
      <c r="H7" s="157">
        <v>4.5</v>
      </c>
      <c r="I7" s="158">
        <v>4</v>
      </c>
      <c r="J7" s="157">
        <v>4</v>
      </c>
      <c r="K7" s="157">
        <v>4</v>
      </c>
      <c r="L7" s="152"/>
      <c r="M7" s="152"/>
      <c r="N7" s="152"/>
      <c r="P7" s="152"/>
    </row>
    <row r="8" spans="1:16" s="14" customFormat="1" ht="46.9" customHeight="1">
      <c r="A8" s="155" t="s">
        <v>51</v>
      </c>
      <c r="B8" s="156">
        <v>3.5</v>
      </c>
      <c r="C8" s="156">
        <v>4</v>
      </c>
      <c r="D8" s="156">
        <v>5</v>
      </c>
      <c r="E8" s="157">
        <v>4</v>
      </c>
      <c r="F8" s="157">
        <v>4</v>
      </c>
      <c r="G8" s="157">
        <v>3</v>
      </c>
      <c r="H8" s="157">
        <v>4</v>
      </c>
      <c r="I8" s="157">
        <v>3</v>
      </c>
      <c r="J8" s="157">
        <v>4</v>
      </c>
      <c r="K8" s="157">
        <v>3</v>
      </c>
      <c r="L8" s="152"/>
      <c r="M8" s="152"/>
      <c r="N8" s="152"/>
      <c r="P8" s="152"/>
    </row>
    <row r="9" spans="1:16" s="14" customFormat="1" ht="40.9" customHeight="1">
      <c r="A9" s="155" t="s">
        <v>52</v>
      </c>
      <c r="B9" s="156">
        <v>5</v>
      </c>
      <c r="C9" s="156">
        <v>5</v>
      </c>
      <c r="D9" s="156">
        <v>5</v>
      </c>
      <c r="E9" s="157">
        <v>5</v>
      </c>
      <c r="F9" s="157">
        <v>4</v>
      </c>
      <c r="G9" s="157">
        <v>4</v>
      </c>
      <c r="H9" s="157">
        <v>3</v>
      </c>
      <c r="I9" s="157">
        <v>4</v>
      </c>
      <c r="J9" s="157">
        <v>3</v>
      </c>
      <c r="K9" s="157">
        <v>3</v>
      </c>
      <c r="L9" s="152"/>
      <c r="M9" s="152"/>
      <c r="N9" s="152"/>
      <c r="P9" s="152"/>
    </row>
    <row r="10" spans="1:16" s="14" customFormat="1" ht="42" customHeight="1">
      <c r="A10" s="155" t="s">
        <v>53</v>
      </c>
      <c r="B10" s="156">
        <v>5</v>
      </c>
      <c r="C10" s="156">
        <v>5</v>
      </c>
      <c r="D10" s="156">
        <v>4</v>
      </c>
      <c r="E10" s="157">
        <v>3</v>
      </c>
      <c r="F10" s="157">
        <v>3</v>
      </c>
      <c r="G10" s="157">
        <v>4</v>
      </c>
      <c r="H10" s="157">
        <v>3</v>
      </c>
      <c r="I10" s="157">
        <v>4</v>
      </c>
      <c r="J10" s="157">
        <v>3</v>
      </c>
      <c r="K10" s="157">
        <v>3</v>
      </c>
      <c r="L10" s="152"/>
      <c r="M10" s="152"/>
      <c r="N10" s="152"/>
      <c r="P10" s="152"/>
    </row>
    <row r="11" spans="1:16" s="14" customFormat="1" ht="63" customHeight="1">
      <c r="A11" s="155" t="s">
        <v>54</v>
      </c>
      <c r="B11" s="156">
        <v>4</v>
      </c>
      <c r="C11" s="156">
        <v>3</v>
      </c>
      <c r="D11" s="156">
        <v>4</v>
      </c>
      <c r="E11" s="157">
        <v>4</v>
      </c>
      <c r="F11" s="157">
        <v>4</v>
      </c>
      <c r="G11" s="157">
        <v>4</v>
      </c>
      <c r="H11" s="157">
        <v>4</v>
      </c>
      <c r="I11" s="157">
        <v>3</v>
      </c>
      <c r="J11" s="157">
        <v>3</v>
      </c>
      <c r="K11" s="157">
        <v>2</v>
      </c>
      <c r="L11" s="152"/>
      <c r="M11" s="152"/>
      <c r="N11" s="152"/>
      <c r="P11" s="152"/>
    </row>
    <row r="12" spans="1:16" s="14" customFormat="1" ht="15.75">
      <c r="A12" s="279" t="s">
        <v>299</v>
      </c>
      <c r="B12" s="156">
        <v>3</v>
      </c>
      <c r="C12" s="156">
        <v>2</v>
      </c>
      <c r="D12" s="156">
        <v>2</v>
      </c>
      <c r="E12" s="157">
        <v>2</v>
      </c>
      <c r="F12" s="157">
        <v>2</v>
      </c>
      <c r="G12" s="157">
        <v>2</v>
      </c>
      <c r="H12" s="157">
        <v>2</v>
      </c>
      <c r="I12" s="157">
        <v>2</v>
      </c>
      <c r="J12" s="157">
        <v>2.5</v>
      </c>
      <c r="K12" s="157">
        <v>2</v>
      </c>
      <c r="L12" s="152"/>
      <c r="M12" s="152"/>
      <c r="N12" s="152"/>
      <c r="P12" s="152"/>
    </row>
    <row r="13" spans="1:16" s="14" customFormat="1" ht="15.75">
      <c r="A13" s="279"/>
      <c r="B13" s="156">
        <v>3</v>
      </c>
      <c r="C13" s="156">
        <v>4</v>
      </c>
      <c r="D13" s="156">
        <v>2</v>
      </c>
      <c r="E13" s="157">
        <v>2</v>
      </c>
      <c r="F13" s="157">
        <v>2</v>
      </c>
      <c r="G13" s="157">
        <v>2</v>
      </c>
      <c r="H13" s="157">
        <v>2</v>
      </c>
      <c r="I13" s="157">
        <v>2</v>
      </c>
      <c r="J13" s="157">
        <v>2</v>
      </c>
      <c r="K13" s="157">
        <v>3</v>
      </c>
      <c r="L13" s="152"/>
      <c r="M13" s="152"/>
      <c r="N13" s="152"/>
      <c r="P13" s="152"/>
    </row>
    <row r="14" spans="1:16" s="14" customFormat="1" ht="15.75">
      <c r="A14" s="279"/>
      <c r="B14" s="156">
        <v>4</v>
      </c>
      <c r="C14" s="156">
        <v>4</v>
      </c>
      <c r="D14" s="156">
        <v>2</v>
      </c>
      <c r="E14" s="157">
        <v>2</v>
      </c>
      <c r="F14" s="157">
        <v>2</v>
      </c>
      <c r="G14" s="157">
        <v>2</v>
      </c>
      <c r="H14" s="157">
        <v>2</v>
      </c>
      <c r="I14" s="157">
        <v>2</v>
      </c>
      <c r="J14" s="157">
        <v>2</v>
      </c>
      <c r="K14" s="157">
        <v>3</v>
      </c>
      <c r="L14" s="152"/>
      <c r="M14" s="152"/>
      <c r="N14" s="152"/>
      <c r="P14" s="152"/>
    </row>
    <row r="15" spans="1:16" s="14" customFormat="1" ht="15.75">
      <c r="A15" s="155" t="s">
        <v>56</v>
      </c>
      <c r="B15" s="159">
        <f>SUM(B7:B14)</f>
        <v>32.5</v>
      </c>
      <c r="C15" s="159">
        <f>SUM(C7:C14)</f>
        <v>32</v>
      </c>
      <c r="D15" s="159">
        <f>SUM(D7:D14)</f>
        <v>28</v>
      </c>
      <c r="E15" s="160">
        <v>27</v>
      </c>
      <c r="F15" s="160">
        <f>SUM(F7:F14)</f>
        <v>26</v>
      </c>
      <c r="G15" s="160">
        <v>25</v>
      </c>
      <c r="H15" s="160">
        <f>SUM(H7:H14)</f>
        <v>24.5</v>
      </c>
      <c r="I15" s="160">
        <f>SUM(I7:I14)</f>
        <v>24</v>
      </c>
      <c r="J15" s="160">
        <v>23.5</v>
      </c>
      <c r="K15" s="160">
        <v>23</v>
      </c>
      <c r="L15" s="152"/>
      <c r="M15" s="152"/>
      <c r="N15" s="152"/>
      <c r="P15" s="152"/>
    </row>
    <row r="16" spans="1:16" s="14" customFormat="1" ht="15.75">
      <c r="A16" s="161" t="s">
        <v>57</v>
      </c>
      <c r="B16" s="162">
        <v>1</v>
      </c>
      <c r="C16" s="162">
        <v>2</v>
      </c>
      <c r="D16" s="162">
        <v>3</v>
      </c>
      <c r="E16" s="162">
        <v>4</v>
      </c>
      <c r="F16" s="162">
        <v>5</v>
      </c>
      <c r="G16" s="162">
        <v>6</v>
      </c>
      <c r="H16" s="162">
        <v>7</v>
      </c>
      <c r="I16" s="162">
        <v>8</v>
      </c>
      <c r="J16" s="162">
        <v>9</v>
      </c>
      <c r="K16" s="162">
        <v>10</v>
      </c>
      <c r="L16" s="152"/>
      <c r="M16" s="152"/>
      <c r="N16" s="152"/>
      <c r="P16" s="152"/>
    </row>
  </sheetData>
  <mergeCells count="2">
    <mergeCell ref="A1:K1"/>
    <mergeCell ref="A12:A14"/>
  </mergeCells>
  <pageMargins left="0.25" right="0.25" top="0.75" bottom="0.75" header="0.3" footer="0.3"/>
  <pageSetup paperSize="3" fitToWidth="0" orientation="landscape" r:id="rId1"/>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5D69-FB6A-46B1-9924-1189E377FCF8}">
  <sheetPr>
    <tabColor rgb="FF92D050"/>
    <pageSetUpPr fitToPage="1"/>
  </sheetPr>
  <dimension ref="A1:K14"/>
  <sheetViews>
    <sheetView zoomScale="60" zoomScaleNormal="60" workbookViewId="0">
      <selection activeCell="G5" sqref="G5"/>
    </sheetView>
  </sheetViews>
  <sheetFormatPr defaultRowHeight="15"/>
  <cols>
    <col min="1" max="1" width="49.7109375" bestFit="1" customWidth="1"/>
    <col min="2" max="2" width="57.85546875" customWidth="1"/>
    <col min="3" max="3" width="41.85546875" customWidth="1"/>
    <col min="4" max="4" width="69" customWidth="1"/>
    <col min="5" max="5" width="55.28515625" customWidth="1"/>
    <col min="6" max="6" width="62" customWidth="1"/>
    <col min="7" max="8" width="54.140625" customWidth="1"/>
    <col min="9" max="9" width="61.5703125" customWidth="1"/>
    <col min="10" max="14" width="54.140625" customWidth="1"/>
  </cols>
  <sheetData>
    <row r="1" spans="1:11" ht="21.75" thickBot="1">
      <c r="A1" s="275" t="s">
        <v>300</v>
      </c>
      <c r="B1" s="275"/>
      <c r="C1" s="275"/>
      <c r="D1" s="275"/>
      <c r="E1" s="275"/>
      <c r="F1" s="275"/>
      <c r="G1" s="275"/>
      <c r="H1" s="275"/>
      <c r="I1" s="275"/>
      <c r="J1" s="275"/>
      <c r="K1" s="275"/>
    </row>
    <row r="2" spans="1:11" ht="18.75">
      <c r="A2" s="191" t="s">
        <v>104</v>
      </c>
      <c r="B2" s="192" t="s">
        <v>301</v>
      </c>
      <c r="C2" s="192" t="s">
        <v>302</v>
      </c>
      <c r="D2" s="191" t="s">
        <v>303</v>
      </c>
      <c r="E2" s="191" t="s">
        <v>304</v>
      </c>
      <c r="F2" s="191" t="s">
        <v>305</v>
      </c>
      <c r="G2" s="191" t="s">
        <v>306</v>
      </c>
      <c r="H2" s="193" t="s">
        <v>307</v>
      </c>
      <c r="I2" s="191" t="s">
        <v>308</v>
      </c>
      <c r="J2" s="191" t="s">
        <v>309</v>
      </c>
      <c r="K2" s="191" t="s">
        <v>310</v>
      </c>
    </row>
    <row r="3" spans="1:11" ht="37.5">
      <c r="A3" s="32" t="s">
        <v>12</v>
      </c>
      <c r="B3" s="194" t="s">
        <v>267</v>
      </c>
      <c r="C3" s="194" t="s">
        <v>311</v>
      </c>
      <c r="D3" s="194" t="s">
        <v>312</v>
      </c>
      <c r="E3" s="194" t="s">
        <v>313</v>
      </c>
      <c r="F3" s="194" t="s">
        <v>314</v>
      </c>
      <c r="G3" s="194" t="s">
        <v>315</v>
      </c>
      <c r="H3" s="195" t="s">
        <v>267</v>
      </c>
      <c r="I3" s="194" t="s">
        <v>316</v>
      </c>
      <c r="J3" s="194" t="s">
        <v>317</v>
      </c>
      <c r="K3" s="194" t="s">
        <v>317</v>
      </c>
    </row>
    <row r="4" spans="1:11" ht="112.5">
      <c r="A4" s="32" t="s">
        <v>21</v>
      </c>
      <c r="B4" s="196" t="s">
        <v>318</v>
      </c>
      <c r="C4" s="194" t="s">
        <v>319</v>
      </c>
      <c r="D4" s="194" t="s">
        <v>320</v>
      </c>
      <c r="E4" s="194" t="s">
        <v>318</v>
      </c>
      <c r="F4" s="194" t="s">
        <v>318</v>
      </c>
      <c r="G4" s="194" t="s">
        <v>321</v>
      </c>
      <c r="H4" s="197" t="s">
        <v>318</v>
      </c>
      <c r="I4" s="194" t="s">
        <v>318</v>
      </c>
      <c r="J4" s="194" t="s">
        <v>322</v>
      </c>
      <c r="K4" s="194" t="s">
        <v>323</v>
      </c>
    </row>
    <row r="5" spans="1:11" ht="225">
      <c r="A5" s="32" t="s">
        <v>30</v>
      </c>
      <c r="B5" s="196" t="s">
        <v>324</v>
      </c>
      <c r="C5" s="194" t="s">
        <v>325</v>
      </c>
      <c r="D5" s="194" t="s">
        <v>320</v>
      </c>
      <c r="E5" s="194" t="s">
        <v>326</v>
      </c>
      <c r="F5" s="194" t="s">
        <v>327</v>
      </c>
      <c r="G5" s="194" t="s">
        <v>328</v>
      </c>
      <c r="H5" s="197" t="s">
        <v>324</v>
      </c>
      <c r="I5" s="194" t="s">
        <v>329</v>
      </c>
      <c r="J5" s="194" t="s">
        <v>322</v>
      </c>
      <c r="K5" s="194" t="s">
        <v>323</v>
      </c>
    </row>
    <row r="6" spans="1:11" ht="225.75" thickBot="1">
      <c r="A6" s="198" t="s">
        <v>39</v>
      </c>
      <c r="B6" s="199" t="s">
        <v>330</v>
      </c>
      <c r="C6" s="200" t="s">
        <v>331</v>
      </c>
      <c r="D6" s="200" t="s">
        <v>332</v>
      </c>
      <c r="E6" s="200" t="s">
        <v>333</v>
      </c>
      <c r="F6" s="200" t="s">
        <v>334</v>
      </c>
      <c r="G6" s="200" t="s">
        <v>335</v>
      </c>
      <c r="H6" s="201" t="s">
        <v>336</v>
      </c>
      <c r="I6" s="200" t="s">
        <v>337</v>
      </c>
      <c r="J6" s="200" t="s">
        <v>338</v>
      </c>
      <c r="K6" s="200" t="s">
        <v>339</v>
      </c>
    </row>
    <row r="7" spans="1:11" ht="21">
      <c r="A7" s="202" t="s">
        <v>50</v>
      </c>
      <c r="B7" s="203">
        <v>5</v>
      </c>
      <c r="C7" s="204">
        <v>5</v>
      </c>
      <c r="D7" s="204">
        <v>5</v>
      </c>
      <c r="E7" s="204">
        <v>5</v>
      </c>
      <c r="F7" s="204">
        <v>4</v>
      </c>
      <c r="G7" s="204">
        <v>5</v>
      </c>
      <c r="H7" s="205">
        <v>5</v>
      </c>
      <c r="I7" s="204">
        <v>5</v>
      </c>
      <c r="J7" s="204">
        <v>5</v>
      </c>
      <c r="K7" s="204">
        <v>5</v>
      </c>
    </row>
    <row r="8" spans="1:11" ht="37.5">
      <c r="A8" s="32" t="s">
        <v>51</v>
      </c>
      <c r="B8" s="206">
        <v>5</v>
      </c>
      <c r="C8" s="207">
        <v>5</v>
      </c>
      <c r="D8" s="207">
        <v>5</v>
      </c>
      <c r="E8" s="207">
        <v>3</v>
      </c>
      <c r="F8" s="207">
        <v>4.5</v>
      </c>
      <c r="G8" s="207">
        <v>4.5</v>
      </c>
      <c r="H8" s="208">
        <v>4</v>
      </c>
      <c r="I8" s="207">
        <v>3.5</v>
      </c>
      <c r="J8" s="207">
        <v>3.5</v>
      </c>
      <c r="K8" s="207">
        <v>4</v>
      </c>
    </row>
    <row r="9" spans="1:11" ht="21">
      <c r="A9" s="32" t="s">
        <v>52</v>
      </c>
      <c r="B9" s="206">
        <v>5</v>
      </c>
      <c r="C9" s="207">
        <v>5</v>
      </c>
      <c r="D9" s="207">
        <v>5</v>
      </c>
      <c r="E9" s="207">
        <v>5</v>
      </c>
      <c r="F9" s="207">
        <v>5</v>
      </c>
      <c r="G9" s="207">
        <v>5</v>
      </c>
      <c r="H9" s="208">
        <v>5</v>
      </c>
      <c r="I9" s="207">
        <v>5</v>
      </c>
      <c r="J9" s="207">
        <v>5</v>
      </c>
      <c r="K9" s="207">
        <v>5</v>
      </c>
    </row>
    <row r="10" spans="1:11" ht="21">
      <c r="A10" s="32" t="s">
        <v>53</v>
      </c>
      <c r="B10" s="206">
        <v>5</v>
      </c>
      <c r="C10" s="207">
        <v>5</v>
      </c>
      <c r="D10" s="207">
        <v>5</v>
      </c>
      <c r="E10" s="207">
        <v>5</v>
      </c>
      <c r="F10" s="207">
        <v>5</v>
      </c>
      <c r="G10" s="207">
        <v>5</v>
      </c>
      <c r="H10" s="208">
        <v>5</v>
      </c>
      <c r="I10" s="207">
        <v>5</v>
      </c>
      <c r="J10" s="207">
        <v>5</v>
      </c>
      <c r="K10" s="207">
        <v>5</v>
      </c>
    </row>
    <row r="11" spans="1:11" ht="56.25">
      <c r="A11" s="32" t="s">
        <v>54</v>
      </c>
      <c r="B11" s="206">
        <v>5</v>
      </c>
      <c r="C11" s="207">
        <v>5</v>
      </c>
      <c r="D11" s="207">
        <v>5</v>
      </c>
      <c r="E11" s="207">
        <v>5</v>
      </c>
      <c r="F11" s="207">
        <v>5</v>
      </c>
      <c r="G11" s="207">
        <v>4</v>
      </c>
      <c r="H11" s="208">
        <v>4</v>
      </c>
      <c r="I11" s="207">
        <v>4</v>
      </c>
      <c r="J11" s="207">
        <v>4</v>
      </c>
      <c r="K11" s="207">
        <v>4.5</v>
      </c>
    </row>
    <row r="12" spans="1:11" ht="21.75" thickBot="1">
      <c r="A12" s="32" t="s">
        <v>55</v>
      </c>
      <c r="B12" s="209">
        <v>4.5</v>
      </c>
      <c r="C12" s="210">
        <v>4</v>
      </c>
      <c r="D12" s="210">
        <v>3.5</v>
      </c>
      <c r="E12" s="210">
        <v>5</v>
      </c>
      <c r="F12" s="210">
        <v>4</v>
      </c>
      <c r="G12" s="210">
        <v>4</v>
      </c>
      <c r="H12" s="211">
        <v>4</v>
      </c>
      <c r="I12" s="210">
        <v>4</v>
      </c>
      <c r="J12" s="210">
        <v>4</v>
      </c>
      <c r="K12" s="210">
        <v>2.5</v>
      </c>
    </row>
    <row r="13" spans="1:11" ht="21">
      <c r="A13" s="32" t="s">
        <v>340</v>
      </c>
      <c r="B13" s="204">
        <f t="shared" ref="B13:K13" si="0">SUM(B7:B12)</f>
        <v>29.5</v>
      </c>
      <c r="C13" s="204">
        <f t="shared" si="0"/>
        <v>29</v>
      </c>
      <c r="D13" s="204">
        <f t="shared" si="0"/>
        <v>28.5</v>
      </c>
      <c r="E13" s="204">
        <f t="shared" si="0"/>
        <v>28</v>
      </c>
      <c r="F13" s="204">
        <f t="shared" si="0"/>
        <v>27.5</v>
      </c>
      <c r="G13" s="204">
        <f t="shared" si="0"/>
        <v>27.5</v>
      </c>
      <c r="H13" s="212">
        <f t="shared" si="0"/>
        <v>27</v>
      </c>
      <c r="I13" s="204">
        <f t="shared" si="0"/>
        <v>26.5</v>
      </c>
      <c r="J13" s="204">
        <f t="shared" si="0"/>
        <v>26.5</v>
      </c>
      <c r="K13" s="204">
        <f t="shared" si="0"/>
        <v>26</v>
      </c>
    </row>
    <row r="14" spans="1:11" ht="21">
      <c r="A14" s="32" t="s">
        <v>341</v>
      </c>
      <c r="B14" s="206">
        <v>1</v>
      </c>
      <c r="C14" s="207">
        <v>2</v>
      </c>
      <c r="D14" s="207">
        <v>3</v>
      </c>
      <c r="E14" s="207">
        <v>4</v>
      </c>
      <c r="F14" s="207">
        <v>5</v>
      </c>
      <c r="G14" s="207">
        <v>5</v>
      </c>
      <c r="H14" s="213">
        <v>7</v>
      </c>
      <c r="I14" s="207">
        <v>8</v>
      </c>
      <c r="J14" s="207">
        <v>9</v>
      </c>
      <c r="K14" s="207">
        <v>10</v>
      </c>
    </row>
  </sheetData>
  <mergeCells count="1">
    <mergeCell ref="A1:K1"/>
  </mergeCells>
  <pageMargins left="0.7" right="0.7" top="0.75" bottom="0.75" header="0.3" footer="0.3"/>
  <pageSetup paperSize="3" scale="3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41737-5609-4F27-B601-7618259278D8}">
  <sheetPr>
    <tabColor rgb="FF92D050"/>
  </sheetPr>
  <dimension ref="A1:K970"/>
  <sheetViews>
    <sheetView zoomScale="70" zoomScaleNormal="70" workbookViewId="0">
      <selection activeCell="D5" sqref="D5"/>
    </sheetView>
  </sheetViews>
  <sheetFormatPr defaultRowHeight="15"/>
  <cols>
    <col min="1" max="1" width="42.140625" customWidth="1"/>
    <col min="2" max="2" width="49.7109375" customWidth="1"/>
    <col min="3" max="3" width="54" customWidth="1"/>
    <col min="4" max="4" width="46.7109375" customWidth="1"/>
    <col min="5" max="5" width="44.85546875" customWidth="1"/>
    <col min="6" max="6" width="52.42578125" customWidth="1"/>
    <col min="7" max="7" width="59.140625" customWidth="1"/>
    <col min="8" max="8" width="44.7109375" customWidth="1"/>
    <col min="9" max="9" width="54.42578125" customWidth="1"/>
    <col min="10" max="10" width="46.7109375" customWidth="1"/>
    <col min="11" max="11" width="50.42578125" style="27" customWidth="1"/>
    <col min="12" max="12" width="25.7109375" customWidth="1"/>
    <col min="13" max="13" width="43.28515625" customWidth="1"/>
  </cols>
  <sheetData>
    <row r="1" spans="1:11" ht="21">
      <c r="A1" s="254" t="s">
        <v>342</v>
      </c>
      <c r="B1" s="254"/>
      <c r="C1" s="254"/>
      <c r="D1" s="254"/>
      <c r="E1" s="254"/>
      <c r="F1" s="254"/>
      <c r="G1" s="254"/>
      <c r="H1" s="254"/>
      <c r="I1" s="254"/>
      <c r="J1" s="254"/>
      <c r="K1" s="254"/>
    </row>
    <row r="2" spans="1:11" ht="37.5">
      <c r="A2" s="96" t="s">
        <v>104</v>
      </c>
      <c r="B2" s="16" t="s">
        <v>343</v>
      </c>
      <c r="C2" s="16" t="s">
        <v>344</v>
      </c>
      <c r="D2" s="16" t="s">
        <v>345</v>
      </c>
      <c r="E2" s="16" t="s">
        <v>346</v>
      </c>
      <c r="F2" s="16" t="s">
        <v>347</v>
      </c>
      <c r="G2" s="16" t="s">
        <v>348</v>
      </c>
      <c r="H2" s="17" t="s">
        <v>349</v>
      </c>
      <c r="I2" s="16" t="s">
        <v>350</v>
      </c>
      <c r="J2" s="16" t="s">
        <v>351</v>
      </c>
      <c r="K2" s="16" t="s">
        <v>352</v>
      </c>
    </row>
    <row r="3" spans="1:11" ht="56.25">
      <c r="A3" s="7" t="s">
        <v>12</v>
      </c>
      <c r="B3" s="146" t="s">
        <v>353</v>
      </c>
      <c r="C3" s="146" t="s">
        <v>354</v>
      </c>
      <c r="D3" s="146" t="s">
        <v>19</v>
      </c>
      <c r="E3" s="146" t="s">
        <v>355</v>
      </c>
      <c r="F3" s="146" t="s">
        <v>19</v>
      </c>
      <c r="G3" s="146" t="s">
        <v>356</v>
      </c>
      <c r="H3" s="146" t="s">
        <v>356</v>
      </c>
      <c r="I3" s="146" t="s">
        <v>357</v>
      </c>
      <c r="J3" s="146" t="s">
        <v>356</v>
      </c>
      <c r="K3" s="146" t="s">
        <v>70</v>
      </c>
    </row>
    <row r="4" spans="1:11" ht="150">
      <c r="A4" s="7" t="s">
        <v>358</v>
      </c>
      <c r="B4" s="146" t="s">
        <v>359</v>
      </c>
      <c r="C4" s="146" t="s">
        <v>360</v>
      </c>
      <c r="D4" s="146" t="s">
        <v>361</v>
      </c>
      <c r="E4" s="146" t="s">
        <v>362</v>
      </c>
      <c r="F4" s="146" t="s">
        <v>363</v>
      </c>
      <c r="G4" s="146" t="s">
        <v>364</v>
      </c>
      <c r="H4" s="146" t="s">
        <v>365</v>
      </c>
      <c r="I4" s="146" t="s">
        <v>366</v>
      </c>
      <c r="J4" s="146" t="s">
        <v>367</v>
      </c>
      <c r="K4" s="146" t="s">
        <v>368</v>
      </c>
    </row>
    <row r="5" spans="1:11" ht="112.5">
      <c r="A5" s="7" t="s">
        <v>30</v>
      </c>
      <c r="B5" s="146" t="s">
        <v>369</v>
      </c>
      <c r="C5" s="146" t="s">
        <v>370</v>
      </c>
      <c r="D5" s="146" t="s">
        <v>371</v>
      </c>
      <c r="E5" s="146" t="s">
        <v>372</v>
      </c>
      <c r="F5" s="146" t="s">
        <v>373</v>
      </c>
      <c r="G5" s="146" t="s">
        <v>374</v>
      </c>
      <c r="H5" s="146" t="s">
        <v>375</v>
      </c>
      <c r="I5" s="146" t="s">
        <v>376</v>
      </c>
      <c r="J5" s="146" t="s">
        <v>369</v>
      </c>
      <c r="K5" s="146" t="s">
        <v>369</v>
      </c>
    </row>
    <row r="6" spans="1:11" ht="112.5">
      <c r="A6" s="7" t="s">
        <v>39</v>
      </c>
      <c r="B6" s="146" t="s">
        <v>377</v>
      </c>
      <c r="C6" s="146" t="s">
        <v>378</v>
      </c>
      <c r="D6" s="146" t="s">
        <v>379</v>
      </c>
      <c r="E6" s="146" t="s">
        <v>380</v>
      </c>
      <c r="F6" s="146" t="s">
        <v>381</v>
      </c>
      <c r="G6" s="146" t="s">
        <v>382</v>
      </c>
      <c r="H6" s="146" t="s">
        <v>383</v>
      </c>
      <c r="I6" s="146" t="s">
        <v>384</v>
      </c>
      <c r="J6" s="146" t="s">
        <v>385</v>
      </c>
      <c r="K6" s="146" t="s">
        <v>386</v>
      </c>
    </row>
    <row r="7" spans="1:11" ht="18.75">
      <c r="A7" s="11" t="s">
        <v>50</v>
      </c>
      <c r="B7" s="38">
        <v>10</v>
      </c>
      <c r="C7" s="38">
        <v>10</v>
      </c>
      <c r="D7" s="42">
        <v>9</v>
      </c>
      <c r="E7" s="42">
        <v>9</v>
      </c>
      <c r="F7" s="42">
        <v>9</v>
      </c>
      <c r="G7" s="38">
        <v>8</v>
      </c>
      <c r="H7" s="38">
        <v>8</v>
      </c>
      <c r="I7" s="42">
        <v>10</v>
      </c>
      <c r="J7" s="38">
        <v>10</v>
      </c>
      <c r="K7" s="38">
        <v>3.5</v>
      </c>
    </row>
    <row r="8" spans="1:11" ht="30">
      <c r="A8" s="11" t="s">
        <v>51</v>
      </c>
      <c r="B8" s="38">
        <v>10</v>
      </c>
      <c r="C8" s="38">
        <v>9</v>
      </c>
      <c r="D8" s="42">
        <v>7</v>
      </c>
      <c r="E8" s="42">
        <v>7</v>
      </c>
      <c r="F8" s="42">
        <v>8</v>
      </c>
      <c r="G8" s="38">
        <v>9</v>
      </c>
      <c r="H8" s="38">
        <v>7</v>
      </c>
      <c r="I8" s="42">
        <v>7</v>
      </c>
      <c r="J8" s="38">
        <v>4</v>
      </c>
      <c r="K8" s="38">
        <v>4</v>
      </c>
    </row>
    <row r="9" spans="1:11" ht="18.75">
      <c r="A9" s="11" t="s">
        <v>52</v>
      </c>
      <c r="B9" s="38">
        <v>10</v>
      </c>
      <c r="C9" s="38">
        <v>10</v>
      </c>
      <c r="D9" s="42">
        <v>6</v>
      </c>
      <c r="E9" s="42">
        <v>6</v>
      </c>
      <c r="F9" s="42">
        <v>6</v>
      </c>
      <c r="G9" s="38">
        <v>6</v>
      </c>
      <c r="H9" s="38">
        <v>6</v>
      </c>
      <c r="I9" s="42">
        <v>9</v>
      </c>
      <c r="J9" s="38">
        <v>6</v>
      </c>
      <c r="K9" s="38">
        <v>4.5</v>
      </c>
    </row>
    <row r="10" spans="1:11" ht="18.75">
      <c r="A10" s="11" t="s">
        <v>53</v>
      </c>
      <c r="B10" s="38">
        <v>10</v>
      </c>
      <c r="C10" s="38">
        <v>9</v>
      </c>
      <c r="D10" s="42">
        <v>10</v>
      </c>
      <c r="E10" s="42">
        <v>10</v>
      </c>
      <c r="F10" s="42">
        <v>8</v>
      </c>
      <c r="G10" s="38">
        <v>10</v>
      </c>
      <c r="H10" s="38">
        <v>10</v>
      </c>
      <c r="I10" s="42">
        <v>10</v>
      </c>
      <c r="J10" s="38">
        <v>10</v>
      </c>
      <c r="K10" s="38">
        <v>3.5</v>
      </c>
    </row>
    <row r="11" spans="1:11" ht="30">
      <c r="A11" s="11" t="s">
        <v>54</v>
      </c>
      <c r="B11" s="38">
        <v>9</v>
      </c>
      <c r="C11" s="38">
        <v>9</v>
      </c>
      <c r="D11" s="42">
        <v>8</v>
      </c>
      <c r="E11" s="42">
        <v>7</v>
      </c>
      <c r="F11" s="42">
        <v>8</v>
      </c>
      <c r="G11" s="38">
        <v>8</v>
      </c>
      <c r="H11" s="52">
        <v>6</v>
      </c>
      <c r="I11" s="42">
        <v>9</v>
      </c>
      <c r="J11" s="38">
        <v>4</v>
      </c>
      <c r="K11" s="38">
        <v>3.5</v>
      </c>
    </row>
    <row r="12" spans="1:11" ht="19.5" thickBot="1">
      <c r="A12" s="73" t="s">
        <v>55</v>
      </c>
      <c r="B12" s="164">
        <v>10</v>
      </c>
      <c r="C12" s="164">
        <v>9</v>
      </c>
      <c r="D12" s="165">
        <v>5</v>
      </c>
      <c r="E12" s="165">
        <v>6</v>
      </c>
      <c r="F12" s="165">
        <v>4</v>
      </c>
      <c r="G12" s="164">
        <v>5</v>
      </c>
      <c r="H12" s="164">
        <v>5</v>
      </c>
      <c r="I12" s="165">
        <v>7</v>
      </c>
      <c r="J12" s="164">
        <v>5</v>
      </c>
      <c r="K12" s="164">
        <v>2.5</v>
      </c>
    </row>
    <row r="13" spans="1:11" ht="18.75">
      <c r="A13" s="215" t="s">
        <v>340</v>
      </c>
      <c r="B13" s="10">
        <f>SUM(B7:B12)</f>
        <v>59</v>
      </c>
      <c r="C13" s="10">
        <f t="shared" ref="C13:I13" si="0">SUM(C7:C12)</f>
        <v>56</v>
      </c>
      <c r="D13" s="167">
        <f t="shared" si="0"/>
        <v>45</v>
      </c>
      <c r="E13" s="167">
        <f t="shared" si="0"/>
        <v>45</v>
      </c>
      <c r="F13" s="167">
        <f>SUM(F7:F12)</f>
        <v>43</v>
      </c>
      <c r="G13" s="10">
        <f t="shared" si="0"/>
        <v>46</v>
      </c>
      <c r="H13" s="10">
        <f t="shared" si="0"/>
        <v>42</v>
      </c>
      <c r="I13" s="167">
        <f t="shared" si="0"/>
        <v>52</v>
      </c>
      <c r="J13" s="10">
        <f>SUM(J7:J12)</f>
        <v>39</v>
      </c>
      <c r="K13" s="10">
        <f>SUM(K7:K12)</f>
        <v>21.5</v>
      </c>
    </row>
    <row r="14" spans="1:11" ht="18.75">
      <c r="A14" s="214" t="s">
        <v>341</v>
      </c>
      <c r="B14" s="10">
        <v>1</v>
      </c>
      <c r="C14" s="10">
        <v>2</v>
      </c>
      <c r="D14" s="10">
        <v>3</v>
      </c>
      <c r="E14" s="10">
        <v>4</v>
      </c>
      <c r="F14" s="10">
        <v>5</v>
      </c>
      <c r="G14" s="10">
        <v>6</v>
      </c>
      <c r="H14" s="10">
        <v>7</v>
      </c>
      <c r="I14" s="10">
        <v>8</v>
      </c>
      <c r="J14" s="10">
        <v>9</v>
      </c>
      <c r="K14" s="10">
        <v>10</v>
      </c>
    </row>
    <row r="15" spans="1:11">
      <c r="K15"/>
    </row>
    <row r="16" spans="1:11">
      <c r="K16"/>
    </row>
    <row r="17" spans="11:11">
      <c r="K17"/>
    </row>
    <row r="18" spans="11:11">
      <c r="K18"/>
    </row>
    <row r="19" spans="11:11">
      <c r="K19"/>
    </row>
    <row r="20" spans="11:11">
      <c r="K20"/>
    </row>
    <row r="21" spans="11:11">
      <c r="K21"/>
    </row>
    <row r="22" spans="11:11">
      <c r="K22"/>
    </row>
    <row r="23" spans="11:11">
      <c r="K23"/>
    </row>
    <row r="24" spans="11:11">
      <c r="K24"/>
    </row>
    <row r="25" spans="11:11">
      <c r="K25"/>
    </row>
    <row r="26" spans="11:11">
      <c r="K26"/>
    </row>
    <row r="27" spans="11:11">
      <c r="K27"/>
    </row>
    <row r="28" spans="11:11">
      <c r="K28"/>
    </row>
    <row r="29" spans="11:11">
      <c r="K29"/>
    </row>
    <row r="30" spans="11:11">
      <c r="K30"/>
    </row>
    <row r="31" spans="11:11">
      <c r="K31"/>
    </row>
    <row r="32" spans="11:11">
      <c r="K32"/>
    </row>
    <row r="33" spans="11:11">
      <c r="K33"/>
    </row>
    <row r="34" spans="11:11">
      <c r="K34"/>
    </row>
    <row r="35" spans="11:11">
      <c r="K35"/>
    </row>
    <row r="36" spans="11:11">
      <c r="K36"/>
    </row>
    <row r="37" spans="11:11">
      <c r="K37"/>
    </row>
    <row r="38" spans="11:11">
      <c r="K38"/>
    </row>
    <row r="39" spans="11:11">
      <c r="K39"/>
    </row>
    <row r="40" spans="11:11">
      <c r="K40"/>
    </row>
    <row r="41" spans="11:11">
      <c r="K41"/>
    </row>
    <row r="42" spans="11:11">
      <c r="K42"/>
    </row>
    <row r="43" spans="11:11">
      <c r="K43"/>
    </row>
    <row r="44" spans="11:11">
      <c r="K44"/>
    </row>
    <row r="45" spans="11:11">
      <c r="K45"/>
    </row>
    <row r="46" spans="11:11">
      <c r="K46"/>
    </row>
    <row r="47" spans="11:11">
      <c r="K47"/>
    </row>
    <row r="48" spans="11:11">
      <c r="K48"/>
    </row>
    <row r="49" spans="11:11">
      <c r="K49"/>
    </row>
    <row r="50" spans="11:11">
      <c r="K50"/>
    </row>
    <row r="51" spans="11:11">
      <c r="K51"/>
    </row>
    <row r="52" spans="11:11">
      <c r="K52"/>
    </row>
    <row r="53" spans="11:11">
      <c r="K53"/>
    </row>
    <row r="54" spans="11:11">
      <c r="K54"/>
    </row>
    <row r="55" spans="11:11">
      <c r="K55"/>
    </row>
    <row r="56" spans="11:11">
      <c r="K56"/>
    </row>
    <row r="57" spans="11:11">
      <c r="K57"/>
    </row>
    <row r="58" spans="11:11">
      <c r="K58"/>
    </row>
    <row r="59" spans="11:11">
      <c r="K59"/>
    </row>
    <row r="60" spans="11:11">
      <c r="K60"/>
    </row>
    <row r="61" spans="11:11">
      <c r="K61"/>
    </row>
    <row r="62" spans="11:11">
      <c r="K62"/>
    </row>
    <row r="63" spans="11:11">
      <c r="K63"/>
    </row>
    <row r="64" spans="11:11">
      <c r="K64"/>
    </row>
    <row r="65" spans="11:11">
      <c r="K65"/>
    </row>
    <row r="66" spans="11:11">
      <c r="K66"/>
    </row>
    <row r="67" spans="11:11">
      <c r="K67"/>
    </row>
    <row r="68" spans="11:11">
      <c r="K68"/>
    </row>
    <row r="69" spans="11:11">
      <c r="K69"/>
    </row>
    <row r="70" spans="11:11">
      <c r="K70"/>
    </row>
    <row r="71" spans="11:11">
      <c r="K71"/>
    </row>
    <row r="72" spans="11:11">
      <c r="K72"/>
    </row>
    <row r="73" spans="11:11">
      <c r="K73"/>
    </row>
    <row r="74" spans="11:11">
      <c r="K74"/>
    </row>
    <row r="75" spans="11:11">
      <c r="K75"/>
    </row>
    <row r="76" spans="11:11">
      <c r="K76"/>
    </row>
    <row r="77" spans="11:11">
      <c r="K77"/>
    </row>
    <row r="78" spans="11:11">
      <c r="K78"/>
    </row>
    <row r="79" spans="11:11">
      <c r="K79"/>
    </row>
    <row r="80" spans="11:11">
      <c r="K80"/>
    </row>
    <row r="81" spans="11:11">
      <c r="K81"/>
    </row>
    <row r="82" spans="11:11">
      <c r="K82"/>
    </row>
    <row r="83" spans="11:11">
      <c r="K83"/>
    </row>
    <row r="84" spans="11:11">
      <c r="K84"/>
    </row>
    <row r="85" spans="11:11">
      <c r="K85"/>
    </row>
    <row r="86" spans="11:11">
      <c r="K86"/>
    </row>
    <row r="87" spans="11:11">
      <c r="K87"/>
    </row>
    <row r="88" spans="11:11">
      <c r="K88"/>
    </row>
    <row r="89" spans="11:11">
      <c r="K89"/>
    </row>
    <row r="90" spans="11:11">
      <c r="K90"/>
    </row>
    <row r="91" spans="11:11">
      <c r="K91"/>
    </row>
    <row r="92" spans="11:11">
      <c r="K92"/>
    </row>
    <row r="93" spans="11:11">
      <c r="K93"/>
    </row>
    <row r="94" spans="11:11">
      <c r="K94"/>
    </row>
    <row r="95" spans="11:11">
      <c r="K95"/>
    </row>
    <row r="96" spans="11:11">
      <c r="K96"/>
    </row>
    <row r="97" spans="11:11">
      <c r="K97"/>
    </row>
    <row r="98" spans="11:11">
      <c r="K98"/>
    </row>
    <row r="99" spans="11:11">
      <c r="K99"/>
    </row>
    <row r="100" spans="11:11">
      <c r="K100"/>
    </row>
    <row r="101" spans="11:11">
      <c r="K101"/>
    </row>
    <row r="102" spans="11:11">
      <c r="K102"/>
    </row>
    <row r="103" spans="11:11">
      <c r="K103"/>
    </row>
    <row r="104" spans="11:11">
      <c r="K104"/>
    </row>
    <row r="105" spans="11:11">
      <c r="K105"/>
    </row>
    <row r="106" spans="11:11">
      <c r="K106"/>
    </row>
    <row r="107" spans="11:11">
      <c r="K107"/>
    </row>
    <row r="108" spans="11:11">
      <c r="K108"/>
    </row>
    <row r="109" spans="11:11">
      <c r="K109"/>
    </row>
    <row r="110" spans="11:11">
      <c r="K110"/>
    </row>
    <row r="111" spans="11:11">
      <c r="K111"/>
    </row>
    <row r="112" spans="11:11">
      <c r="K112"/>
    </row>
    <row r="113" spans="11:11">
      <c r="K113"/>
    </row>
    <row r="114" spans="11:11">
      <c r="K114"/>
    </row>
    <row r="115" spans="11:11">
      <c r="K115"/>
    </row>
    <row r="116" spans="11:11">
      <c r="K116"/>
    </row>
    <row r="117" spans="11:11">
      <c r="K117"/>
    </row>
    <row r="118" spans="11:11">
      <c r="K118"/>
    </row>
    <row r="119" spans="11:11">
      <c r="K119"/>
    </row>
    <row r="120" spans="11:11">
      <c r="K120"/>
    </row>
    <row r="121" spans="11:11">
      <c r="K121"/>
    </row>
    <row r="122" spans="11:11">
      <c r="K122"/>
    </row>
    <row r="123" spans="11:11">
      <c r="K123"/>
    </row>
    <row r="124" spans="11:11">
      <c r="K124"/>
    </row>
    <row r="125" spans="11:11">
      <c r="K125"/>
    </row>
    <row r="126" spans="11:11">
      <c r="K126"/>
    </row>
    <row r="127" spans="11:11">
      <c r="K127"/>
    </row>
    <row r="128" spans="11:11">
      <c r="K128"/>
    </row>
    <row r="129" spans="11:11">
      <c r="K129"/>
    </row>
    <row r="130" spans="11:11">
      <c r="K130"/>
    </row>
    <row r="131" spans="11:11">
      <c r="K131"/>
    </row>
    <row r="132" spans="11:11">
      <c r="K132"/>
    </row>
    <row r="133" spans="11:11">
      <c r="K133"/>
    </row>
    <row r="134" spans="11:11">
      <c r="K134"/>
    </row>
    <row r="135" spans="11:11">
      <c r="K135"/>
    </row>
    <row r="136" spans="11:11">
      <c r="K136"/>
    </row>
    <row r="137" spans="11:11">
      <c r="K137"/>
    </row>
    <row r="138" spans="11:11">
      <c r="K138"/>
    </row>
    <row r="139" spans="11:11">
      <c r="K139"/>
    </row>
    <row r="140" spans="11:11">
      <c r="K140"/>
    </row>
    <row r="141" spans="11:11">
      <c r="K141"/>
    </row>
    <row r="142" spans="11:11">
      <c r="K142"/>
    </row>
    <row r="143" spans="11:11">
      <c r="K143"/>
    </row>
    <row r="144" spans="11:11">
      <c r="K144"/>
    </row>
    <row r="145" spans="11:11">
      <c r="K145"/>
    </row>
    <row r="146" spans="11:11">
      <c r="K146"/>
    </row>
    <row r="147" spans="11:11">
      <c r="K147"/>
    </row>
    <row r="148" spans="11:11">
      <c r="K148"/>
    </row>
    <row r="149" spans="11:11">
      <c r="K149"/>
    </row>
    <row r="150" spans="11:11">
      <c r="K150"/>
    </row>
    <row r="151" spans="11:11">
      <c r="K151"/>
    </row>
    <row r="152" spans="11:11">
      <c r="K152"/>
    </row>
    <row r="153" spans="11:11">
      <c r="K153"/>
    </row>
    <row r="154" spans="11:11">
      <c r="K154"/>
    </row>
    <row r="155" spans="11:11">
      <c r="K155"/>
    </row>
    <row r="156" spans="11:11">
      <c r="K156"/>
    </row>
    <row r="157" spans="11:11">
      <c r="K157"/>
    </row>
    <row r="158" spans="11:11">
      <c r="K158"/>
    </row>
    <row r="159" spans="11:11">
      <c r="K159"/>
    </row>
    <row r="160" spans="11:11">
      <c r="K160"/>
    </row>
    <row r="161" spans="11:11">
      <c r="K161"/>
    </row>
    <row r="162" spans="11:11">
      <c r="K162"/>
    </row>
    <row r="163" spans="11:11">
      <c r="K163"/>
    </row>
    <row r="164" spans="11:11">
      <c r="K164"/>
    </row>
    <row r="165" spans="11:11">
      <c r="K165"/>
    </row>
    <row r="166" spans="11:11">
      <c r="K166"/>
    </row>
    <row r="167" spans="11:11">
      <c r="K167"/>
    </row>
    <row r="168" spans="11:11">
      <c r="K168"/>
    </row>
    <row r="169" spans="11:11">
      <c r="K169"/>
    </row>
    <row r="170" spans="11:11">
      <c r="K170"/>
    </row>
    <row r="171" spans="11:11">
      <c r="K171"/>
    </row>
    <row r="172" spans="11:11">
      <c r="K172"/>
    </row>
    <row r="173" spans="11:11">
      <c r="K173"/>
    </row>
    <row r="174" spans="11:11">
      <c r="K174"/>
    </row>
    <row r="175" spans="11:11">
      <c r="K175"/>
    </row>
    <row r="176" spans="11:11">
      <c r="K176"/>
    </row>
    <row r="177" spans="11:11">
      <c r="K177"/>
    </row>
    <row r="178" spans="11:11">
      <c r="K178"/>
    </row>
    <row r="179" spans="11:11">
      <c r="K179"/>
    </row>
    <row r="180" spans="11:11">
      <c r="K180"/>
    </row>
    <row r="181" spans="11:11">
      <c r="K181"/>
    </row>
    <row r="182" spans="11:11">
      <c r="K182"/>
    </row>
    <row r="183" spans="11:11">
      <c r="K183"/>
    </row>
    <row r="184" spans="11:11">
      <c r="K184"/>
    </row>
    <row r="185" spans="11:11">
      <c r="K185"/>
    </row>
    <row r="186" spans="11:11">
      <c r="K186"/>
    </row>
    <row r="187" spans="11:11">
      <c r="K187"/>
    </row>
    <row r="188" spans="11:11">
      <c r="K188"/>
    </row>
    <row r="189" spans="11:11">
      <c r="K189"/>
    </row>
    <row r="190" spans="11:11">
      <c r="K190"/>
    </row>
    <row r="191" spans="11:11">
      <c r="K191"/>
    </row>
    <row r="192" spans="11:11">
      <c r="K192"/>
    </row>
    <row r="193" spans="11:11">
      <c r="K193"/>
    </row>
    <row r="194" spans="11:11">
      <c r="K194"/>
    </row>
    <row r="195" spans="11:11">
      <c r="K195"/>
    </row>
    <row r="196" spans="11:11">
      <c r="K196"/>
    </row>
    <row r="197" spans="11:11">
      <c r="K197"/>
    </row>
    <row r="198" spans="11:11">
      <c r="K198"/>
    </row>
    <row r="199" spans="11:11">
      <c r="K199"/>
    </row>
    <row r="200" spans="11:11">
      <c r="K200"/>
    </row>
    <row r="201" spans="11:11">
      <c r="K201"/>
    </row>
    <row r="202" spans="11:11">
      <c r="K202"/>
    </row>
    <row r="203" spans="11:11">
      <c r="K203"/>
    </row>
    <row r="204" spans="11:11">
      <c r="K204"/>
    </row>
    <row r="205" spans="11:11">
      <c r="K205"/>
    </row>
    <row r="206" spans="11:11">
      <c r="K206"/>
    </row>
    <row r="207" spans="11:11">
      <c r="K207"/>
    </row>
    <row r="208" spans="11:11">
      <c r="K208"/>
    </row>
    <row r="209" spans="11:11">
      <c r="K209"/>
    </row>
    <row r="210" spans="11:11">
      <c r="K210"/>
    </row>
    <row r="211" spans="11:11">
      <c r="K211"/>
    </row>
    <row r="212" spans="11:11">
      <c r="K212"/>
    </row>
    <row r="213" spans="11:11">
      <c r="K213"/>
    </row>
    <row r="214" spans="11:11">
      <c r="K214"/>
    </row>
    <row r="215" spans="11:11">
      <c r="K215"/>
    </row>
    <row r="216" spans="11:11">
      <c r="K216"/>
    </row>
    <row r="217" spans="11:11">
      <c r="K217"/>
    </row>
    <row r="218" spans="11:11">
      <c r="K218"/>
    </row>
    <row r="219" spans="11:11">
      <c r="K219"/>
    </row>
    <row r="220" spans="11:11">
      <c r="K220"/>
    </row>
    <row r="221" spans="11:11">
      <c r="K221"/>
    </row>
    <row r="222" spans="11:11">
      <c r="K222"/>
    </row>
    <row r="223" spans="11:11">
      <c r="K223"/>
    </row>
    <row r="224" spans="11:11">
      <c r="K224"/>
    </row>
    <row r="225" spans="11:11">
      <c r="K225"/>
    </row>
    <row r="226" spans="11:11">
      <c r="K226"/>
    </row>
    <row r="227" spans="11:11">
      <c r="K227"/>
    </row>
    <row r="228" spans="11:11">
      <c r="K228"/>
    </row>
    <row r="229" spans="11:11">
      <c r="K229"/>
    </row>
    <row r="230" spans="11:11">
      <c r="K230"/>
    </row>
    <row r="231" spans="11:11">
      <c r="K231"/>
    </row>
    <row r="232" spans="11:11">
      <c r="K232"/>
    </row>
    <row r="233" spans="11:11">
      <c r="K233"/>
    </row>
    <row r="234" spans="11:11">
      <c r="K234"/>
    </row>
    <row r="235" spans="11:11">
      <c r="K235"/>
    </row>
    <row r="236" spans="11:11">
      <c r="K236"/>
    </row>
    <row r="237" spans="11:11">
      <c r="K237"/>
    </row>
    <row r="238" spans="11:11">
      <c r="K238"/>
    </row>
    <row r="239" spans="11:11">
      <c r="K239"/>
    </row>
    <row r="240" spans="11:11">
      <c r="K240"/>
    </row>
    <row r="241" spans="11:11">
      <c r="K241"/>
    </row>
    <row r="242" spans="11:11">
      <c r="K242"/>
    </row>
    <row r="243" spans="11:11">
      <c r="K243"/>
    </row>
    <row r="244" spans="11:11">
      <c r="K244"/>
    </row>
    <row r="245" spans="11:11">
      <c r="K245"/>
    </row>
    <row r="246" spans="11:11">
      <c r="K246"/>
    </row>
    <row r="247" spans="11:11">
      <c r="K247"/>
    </row>
    <row r="248" spans="11:11">
      <c r="K248"/>
    </row>
    <row r="249" spans="11:11">
      <c r="K249"/>
    </row>
    <row r="250" spans="11:11">
      <c r="K250"/>
    </row>
    <row r="251" spans="11:11">
      <c r="K251"/>
    </row>
    <row r="252" spans="11:11">
      <c r="K252"/>
    </row>
    <row r="253" spans="11:11">
      <c r="K253"/>
    </row>
    <row r="254" spans="11:11">
      <c r="K254"/>
    </row>
    <row r="255" spans="11:11">
      <c r="K255"/>
    </row>
    <row r="256" spans="11:11">
      <c r="K256"/>
    </row>
    <row r="257" spans="11:11">
      <c r="K257"/>
    </row>
    <row r="258" spans="11:11">
      <c r="K258"/>
    </row>
    <row r="259" spans="11:11">
      <c r="K259"/>
    </row>
    <row r="260" spans="11:11">
      <c r="K260"/>
    </row>
    <row r="261" spans="11:11">
      <c r="K261"/>
    </row>
    <row r="262" spans="11:11">
      <c r="K262"/>
    </row>
    <row r="263" spans="11:11">
      <c r="K263"/>
    </row>
    <row r="264" spans="11:11">
      <c r="K264"/>
    </row>
    <row r="265" spans="11:11">
      <c r="K265"/>
    </row>
    <row r="266" spans="11:11">
      <c r="K266"/>
    </row>
    <row r="267" spans="11:11">
      <c r="K267"/>
    </row>
    <row r="268" spans="11:11">
      <c r="K268"/>
    </row>
    <row r="269" spans="11:11">
      <c r="K269"/>
    </row>
    <row r="270" spans="11:11">
      <c r="K270"/>
    </row>
    <row r="271" spans="11:11">
      <c r="K271"/>
    </row>
    <row r="272" spans="11:11">
      <c r="K272"/>
    </row>
    <row r="273" spans="11:11">
      <c r="K273"/>
    </row>
    <row r="274" spans="11:11">
      <c r="K274"/>
    </row>
    <row r="275" spans="11:11">
      <c r="K275"/>
    </row>
    <row r="276" spans="11:11">
      <c r="K276"/>
    </row>
    <row r="277" spans="11:11">
      <c r="K277"/>
    </row>
    <row r="278" spans="11:11">
      <c r="K278"/>
    </row>
    <row r="279" spans="11:11">
      <c r="K279"/>
    </row>
    <row r="280" spans="11:11">
      <c r="K280"/>
    </row>
    <row r="281" spans="11:11">
      <c r="K281"/>
    </row>
    <row r="282" spans="11:11">
      <c r="K282"/>
    </row>
    <row r="283" spans="11:11">
      <c r="K283"/>
    </row>
    <row r="284" spans="11:11">
      <c r="K284"/>
    </row>
    <row r="285" spans="11:11">
      <c r="K285"/>
    </row>
    <row r="286" spans="11:11">
      <c r="K286"/>
    </row>
    <row r="287" spans="11:11">
      <c r="K287"/>
    </row>
    <row r="288" spans="11:11">
      <c r="K288"/>
    </row>
    <row r="289" spans="11:11">
      <c r="K289"/>
    </row>
    <row r="290" spans="11:11">
      <c r="K290"/>
    </row>
    <row r="291" spans="11:11">
      <c r="K291"/>
    </row>
    <row r="292" spans="11:11">
      <c r="K292"/>
    </row>
    <row r="293" spans="11:11">
      <c r="K293"/>
    </row>
    <row r="294" spans="11:11">
      <c r="K294"/>
    </row>
    <row r="295" spans="11:11">
      <c r="K295"/>
    </row>
    <row r="296" spans="11:11">
      <c r="K296"/>
    </row>
    <row r="297" spans="11:11">
      <c r="K297"/>
    </row>
    <row r="298" spans="11:11">
      <c r="K298"/>
    </row>
    <row r="299" spans="11:11">
      <c r="K299"/>
    </row>
    <row r="300" spans="11:11">
      <c r="K300"/>
    </row>
    <row r="301" spans="11:11">
      <c r="K301"/>
    </row>
    <row r="302" spans="11:11">
      <c r="K302"/>
    </row>
    <row r="303" spans="11:11">
      <c r="K303"/>
    </row>
    <row r="304" spans="11:11">
      <c r="K304"/>
    </row>
    <row r="305" spans="11:11">
      <c r="K305"/>
    </row>
    <row r="306" spans="11:11">
      <c r="K306"/>
    </row>
    <row r="307" spans="11:11">
      <c r="K307"/>
    </row>
    <row r="308" spans="11:11">
      <c r="K308"/>
    </row>
    <row r="309" spans="11:11">
      <c r="K309"/>
    </row>
    <row r="310" spans="11:11">
      <c r="K310"/>
    </row>
    <row r="311" spans="11:11">
      <c r="K311"/>
    </row>
    <row r="312" spans="11:11">
      <c r="K312"/>
    </row>
    <row r="313" spans="11:11">
      <c r="K313"/>
    </row>
    <row r="314" spans="11:11">
      <c r="K314"/>
    </row>
    <row r="315" spans="11:11">
      <c r="K315"/>
    </row>
    <row r="316" spans="11:11">
      <c r="K316"/>
    </row>
    <row r="317" spans="11:11">
      <c r="K317"/>
    </row>
    <row r="318" spans="11:11">
      <c r="K318"/>
    </row>
    <row r="319" spans="11:11">
      <c r="K319"/>
    </row>
    <row r="320" spans="11:11">
      <c r="K320"/>
    </row>
    <row r="321" spans="11:11">
      <c r="K321"/>
    </row>
    <row r="322" spans="11:11">
      <c r="K322"/>
    </row>
    <row r="323" spans="11:11">
      <c r="K323"/>
    </row>
    <row r="324" spans="11:11">
      <c r="K324"/>
    </row>
    <row r="325" spans="11:11">
      <c r="K325"/>
    </row>
    <row r="326" spans="11:11">
      <c r="K326"/>
    </row>
    <row r="327" spans="11:11">
      <c r="K327"/>
    </row>
    <row r="328" spans="11:11">
      <c r="K328"/>
    </row>
    <row r="329" spans="11:11">
      <c r="K329"/>
    </row>
    <row r="330" spans="11:11">
      <c r="K330"/>
    </row>
    <row r="331" spans="11:11">
      <c r="K331"/>
    </row>
    <row r="332" spans="11:11">
      <c r="K332"/>
    </row>
    <row r="333" spans="11:11">
      <c r="K333"/>
    </row>
    <row r="334" spans="11:11">
      <c r="K334"/>
    </row>
    <row r="335" spans="11:11">
      <c r="K335"/>
    </row>
    <row r="336" spans="11:11">
      <c r="K336"/>
    </row>
    <row r="337" spans="11:11">
      <c r="K337"/>
    </row>
    <row r="338" spans="11:11">
      <c r="K338"/>
    </row>
    <row r="339" spans="11:11">
      <c r="K339"/>
    </row>
    <row r="340" spans="11:11">
      <c r="K340"/>
    </row>
    <row r="341" spans="11:11">
      <c r="K341"/>
    </row>
    <row r="342" spans="11:11">
      <c r="K342"/>
    </row>
    <row r="343" spans="11:11">
      <c r="K343"/>
    </row>
    <row r="344" spans="11:11">
      <c r="K344"/>
    </row>
    <row r="345" spans="11:11">
      <c r="K345"/>
    </row>
    <row r="346" spans="11:11">
      <c r="K346"/>
    </row>
    <row r="347" spans="11:11">
      <c r="K347"/>
    </row>
    <row r="348" spans="11:11">
      <c r="K348"/>
    </row>
    <row r="349" spans="11:11">
      <c r="K349"/>
    </row>
    <row r="350" spans="11:11">
      <c r="K350"/>
    </row>
    <row r="351" spans="11:11">
      <c r="K351"/>
    </row>
    <row r="352" spans="11:11">
      <c r="K352"/>
    </row>
    <row r="353" spans="11:11">
      <c r="K353"/>
    </row>
    <row r="354" spans="11:11">
      <c r="K354"/>
    </row>
    <row r="355" spans="11:11">
      <c r="K355"/>
    </row>
    <row r="356" spans="11:11">
      <c r="K356"/>
    </row>
    <row r="357" spans="11:11">
      <c r="K357"/>
    </row>
    <row r="358" spans="11:11">
      <c r="K358"/>
    </row>
    <row r="359" spans="11:11">
      <c r="K359"/>
    </row>
    <row r="360" spans="11:11">
      <c r="K360"/>
    </row>
    <row r="361" spans="11:11">
      <c r="K361"/>
    </row>
    <row r="362" spans="11:11">
      <c r="K362"/>
    </row>
    <row r="363" spans="11:11">
      <c r="K363"/>
    </row>
    <row r="364" spans="11:11">
      <c r="K364"/>
    </row>
    <row r="365" spans="11:11">
      <c r="K365"/>
    </row>
    <row r="366" spans="11:11">
      <c r="K366"/>
    </row>
    <row r="367" spans="11:11">
      <c r="K367"/>
    </row>
    <row r="368" spans="11:11">
      <c r="K368"/>
    </row>
    <row r="369" spans="11:11">
      <c r="K369"/>
    </row>
    <row r="370" spans="11:11">
      <c r="K370"/>
    </row>
    <row r="371" spans="11:11">
      <c r="K371"/>
    </row>
    <row r="372" spans="11:11">
      <c r="K372"/>
    </row>
    <row r="373" spans="11:11">
      <c r="K373"/>
    </row>
    <row r="374" spans="11:11">
      <c r="K374"/>
    </row>
    <row r="375" spans="11:11">
      <c r="K375"/>
    </row>
    <row r="376" spans="11:11">
      <c r="K376"/>
    </row>
    <row r="377" spans="11:11">
      <c r="K377"/>
    </row>
    <row r="378" spans="11:11">
      <c r="K378"/>
    </row>
    <row r="379" spans="11:11">
      <c r="K379"/>
    </row>
    <row r="380" spans="11:11">
      <c r="K380"/>
    </row>
    <row r="381" spans="11:11">
      <c r="K381"/>
    </row>
    <row r="382" spans="11:11">
      <c r="K382"/>
    </row>
    <row r="383" spans="11:11">
      <c r="K383"/>
    </row>
    <row r="384" spans="11:11">
      <c r="K384"/>
    </row>
    <row r="385" spans="11:11">
      <c r="K385"/>
    </row>
    <row r="386" spans="11:11">
      <c r="K386"/>
    </row>
    <row r="387" spans="11:11">
      <c r="K387"/>
    </row>
    <row r="388" spans="11:11">
      <c r="K388"/>
    </row>
    <row r="389" spans="11:11">
      <c r="K389"/>
    </row>
    <row r="390" spans="11:11">
      <c r="K390"/>
    </row>
    <row r="391" spans="11:11">
      <c r="K391"/>
    </row>
    <row r="392" spans="11:11">
      <c r="K392"/>
    </row>
    <row r="393" spans="11:11">
      <c r="K393"/>
    </row>
    <row r="394" spans="11:11">
      <c r="K394"/>
    </row>
    <row r="395" spans="11:11">
      <c r="K395"/>
    </row>
    <row r="396" spans="11:11">
      <c r="K396"/>
    </row>
    <row r="397" spans="11:11">
      <c r="K397"/>
    </row>
    <row r="398" spans="11:11">
      <c r="K398"/>
    </row>
    <row r="399" spans="11:11">
      <c r="K399"/>
    </row>
    <row r="400" spans="11:11">
      <c r="K400"/>
    </row>
    <row r="401" spans="11:11">
      <c r="K401"/>
    </row>
    <row r="402" spans="11:11">
      <c r="K402"/>
    </row>
    <row r="403" spans="11:11">
      <c r="K403"/>
    </row>
    <row r="404" spans="11:11">
      <c r="K404"/>
    </row>
    <row r="405" spans="11:11">
      <c r="K405"/>
    </row>
    <row r="406" spans="11:11">
      <c r="K406"/>
    </row>
    <row r="407" spans="11:11">
      <c r="K407"/>
    </row>
    <row r="408" spans="11:11">
      <c r="K408"/>
    </row>
    <row r="409" spans="11:11">
      <c r="K409"/>
    </row>
    <row r="410" spans="11:11">
      <c r="K410"/>
    </row>
    <row r="411" spans="11:11">
      <c r="K411"/>
    </row>
    <row r="412" spans="11:11">
      <c r="K412"/>
    </row>
    <row r="413" spans="11:11">
      <c r="K413"/>
    </row>
    <row r="414" spans="11:11">
      <c r="K414"/>
    </row>
    <row r="415" spans="11:11">
      <c r="K415"/>
    </row>
    <row r="416" spans="11:11">
      <c r="K416"/>
    </row>
    <row r="417" spans="11:11">
      <c r="K417"/>
    </row>
    <row r="418" spans="11:11">
      <c r="K418"/>
    </row>
    <row r="419" spans="11:11">
      <c r="K419"/>
    </row>
    <row r="420" spans="11:11">
      <c r="K420"/>
    </row>
    <row r="421" spans="11:11">
      <c r="K421"/>
    </row>
    <row r="422" spans="11:11">
      <c r="K422"/>
    </row>
    <row r="423" spans="11:11">
      <c r="K423"/>
    </row>
    <row r="424" spans="11:11">
      <c r="K424"/>
    </row>
    <row r="425" spans="11:11">
      <c r="K425"/>
    </row>
    <row r="426" spans="11:11">
      <c r="K426"/>
    </row>
    <row r="427" spans="11:11">
      <c r="K427"/>
    </row>
    <row r="428" spans="11:11">
      <c r="K428"/>
    </row>
    <row r="429" spans="11:11">
      <c r="K429"/>
    </row>
    <row r="430" spans="11:11">
      <c r="K430"/>
    </row>
    <row r="431" spans="11:11">
      <c r="K431"/>
    </row>
    <row r="432" spans="11:11">
      <c r="K432"/>
    </row>
    <row r="433" spans="11:11">
      <c r="K433"/>
    </row>
    <row r="434" spans="11:11">
      <c r="K434"/>
    </row>
    <row r="435" spans="11:11">
      <c r="K435"/>
    </row>
    <row r="436" spans="11:11">
      <c r="K436"/>
    </row>
    <row r="437" spans="11:11">
      <c r="K437"/>
    </row>
    <row r="438" spans="11:11">
      <c r="K438"/>
    </row>
    <row r="439" spans="11:11">
      <c r="K439"/>
    </row>
    <row r="440" spans="11:11">
      <c r="K440"/>
    </row>
    <row r="441" spans="11:11">
      <c r="K441"/>
    </row>
    <row r="442" spans="11:11">
      <c r="K442"/>
    </row>
    <row r="443" spans="11:11">
      <c r="K443"/>
    </row>
    <row r="444" spans="11:11">
      <c r="K444"/>
    </row>
    <row r="445" spans="11:11">
      <c r="K445"/>
    </row>
    <row r="446" spans="11:11">
      <c r="K446"/>
    </row>
    <row r="447" spans="11:11">
      <c r="K447"/>
    </row>
    <row r="448" spans="11:11">
      <c r="K448"/>
    </row>
    <row r="449" spans="11:11">
      <c r="K449"/>
    </row>
    <row r="450" spans="11:11">
      <c r="K450"/>
    </row>
    <row r="451" spans="11:11">
      <c r="K451"/>
    </row>
    <row r="452" spans="11:11">
      <c r="K452"/>
    </row>
    <row r="453" spans="11:11">
      <c r="K453"/>
    </row>
    <row r="454" spans="11:11">
      <c r="K454"/>
    </row>
    <row r="455" spans="11:11">
      <c r="K455"/>
    </row>
    <row r="456" spans="11:11">
      <c r="K456"/>
    </row>
    <row r="457" spans="11:11">
      <c r="K457"/>
    </row>
    <row r="458" spans="11:11">
      <c r="K458"/>
    </row>
    <row r="459" spans="11:11">
      <c r="K459"/>
    </row>
    <row r="460" spans="11:11">
      <c r="K460"/>
    </row>
    <row r="461" spans="11:11">
      <c r="K461"/>
    </row>
    <row r="462" spans="11:11">
      <c r="K462"/>
    </row>
    <row r="463" spans="11:11">
      <c r="K463"/>
    </row>
    <row r="464" spans="11:11">
      <c r="K464"/>
    </row>
    <row r="465" spans="11:11">
      <c r="K465"/>
    </row>
    <row r="466" spans="11:11">
      <c r="K466"/>
    </row>
    <row r="467" spans="11:11">
      <c r="K467"/>
    </row>
    <row r="468" spans="11:11">
      <c r="K468"/>
    </row>
    <row r="469" spans="11:11">
      <c r="K469"/>
    </row>
    <row r="470" spans="11:11">
      <c r="K470"/>
    </row>
    <row r="471" spans="11:11">
      <c r="K471"/>
    </row>
    <row r="472" spans="11:11">
      <c r="K472"/>
    </row>
    <row r="473" spans="11:11">
      <c r="K473"/>
    </row>
    <row r="474" spans="11:11">
      <c r="K474"/>
    </row>
    <row r="475" spans="11:11">
      <c r="K475"/>
    </row>
    <row r="476" spans="11:11">
      <c r="K476"/>
    </row>
    <row r="477" spans="11:11">
      <c r="K477"/>
    </row>
    <row r="478" spans="11:11">
      <c r="K478"/>
    </row>
    <row r="479" spans="11:11">
      <c r="K479"/>
    </row>
    <row r="480" spans="11:11">
      <c r="K480"/>
    </row>
    <row r="481" spans="11:11">
      <c r="K481"/>
    </row>
    <row r="482" spans="11:11">
      <c r="K482"/>
    </row>
    <row r="483" spans="11:11">
      <c r="K483"/>
    </row>
    <row r="484" spans="11:11">
      <c r="K484"/>
    </row>
    <row r="485" spans="11:11">
      <c r="K485"/>
    </row>
    <row r="486" spans="11:11">
      <c r="K486"/>
    </row>
    <row r="487" spans="11:11">
      <c r="K487"/>
    </row>
    <row r="488" spans="11:11">
      <c r="K488"/>
    </row>
    <row r="489" spans="11:11">
      <c r="K489"/>
    </row>
    <row r="490" spans="11:11">
      <c r="K490"/>
    </row>
    <row r="491" spans="11:11">
      <c r="K491"/>
    </row>
    <row r="492" spans="11:11">
      <c r="K492"/>
    </row>
    <row r="493" spans="11:11">
      <c r="K493"/>
    </row>
    <row r="494" spans="11:11">
      <c r="K494"/>
    </row>
    <row r="495" spans="11:11">
      <c r="K495"/>
    </row>
    <row r="496" spans="11:11">
      <c r="K496"/>
    </row>
    <row r="497" spans="11:11">
      <c r="K497"/>
    </row>
    <row r="498" spans="11:11">
      <c r="K498"/>
    </row>
    <row r="499" spans="11:11">
      <c r="K499"/>
    </row>
    <row r="500" spans="11:11">
      <c r="K500"/>
    </row>
    <row r="501" spans="11:11">
      <c r="K501"/>
    </row>
    <row r="502" spans="11:11">
      <c r="K502"/>
    </row>
    <row r="503" spans="11:11">
      <c r="K503"/>
    </row>
    <row r="504" spans="11:11">
      <c r="K504"/>
    </row>
    <row r="505" spans="11:11">
      <c r="K505"/>
    </row>
    <row r="506" spans="11:11">
      <c r="K506"/>
    </row>
    <row r="507" spans="11:11">
      <c r="K507"/>
    </row>
    <row r="508" spans="11:11">
      <c r="K508"/>
    </row>
    <row r="509" spans="11:11">
      <c r="K509"/>
    </row>
    <row r="510" spans="11:11">
      <c r="K510"/>
    </row>
    <row r="511" spans="11:11">
      <c r="K511"/>
    </row>
    <row r="512" spans="11:11">
      <c r="K512"/>
    </row>
    <row r="513" spans="11:11">
      <c r="K513"/>
    </row>
    <row r="514" spans="11:11">
      <c r="K514"/>
    </row>
    <row r="515" spans="11:11">
      <c r="K515"/>
    </row>
    <row r="516" spans="11:11">
      <c r="K516"/>
    </row>
    <row r="517" spans="11:11">
      <c r="K517"/>
    </row>
    <row r="518" spans="11:11">
      <c r="K518"/>
    </row>
    <row r="519" spans="11:11">
      <c r="K519"/>
    </row>
    <row r="520" spans="11:11">
      <c r="K520"/>
    </row>
    <row r="521" spans="11:11">
      <c r="K521"/>
    </row>
    <row r="522" spans="11:11">
      <c r="K522"/>
    </row>
    <row r="523" spans="11:11">
      <c r="K523"/>
    </row>
    <row r="524" spans="11:11">
      <c r="K524"/>
    </row>
    <row r="525" spans="11:11">
      <c r="K525"/>
    </row>
    <row r="526" spans="11:11">
      <c r="K526"/>
    </row>
    <row r="527" spans="11:11">
      <c r="K527"/>
    </row>
    <row r="528" spans="11:11">
      <c r="K528"/>
    </row>
    <row r="529" spans="11:11">
      <c r="K529"/>
    </row>
    <row r="530" spans="11:11">
      <c r="K530"/>
    </row>
    <row r="531" spans="11:11">
      <c r="K531"/>
    </row>
    <row r="532" spans="11:11">
      <c r="K532"/>
    </row>
    <row r="533" spans="11:11">
      <c r="K533"/>
    </row>
    <row r="534" spans="11:11">
      <c r="K534"/>
    </row>
    <row r="535" spans="11:11">
      <c r="K535"/>
    </row>
    <row r="536" spans="11:11">
      <c r="K536"/>
    </row>
    <row r="537" spans="11:11">
      <c r="K537"/>
    </row>
    <row r="538" spans="11:11">
      <c r="K538"/>
    </row>
    <row r="539" spans="11:11">
      <c r="K539"/>
    </row>
    <row r="540" spans="11:11">
      <c r="K540"/>
    </row>
    <row r="541" spans="11:11">
      <c r="K541"/>
    </row>
    <row r="542" spans="11:11">
      <c r="K542"/>
    </row>
    <row r="543" spans="11:11">
      <c r="K543"/>
    </row>
    <row r="544" spans="11:11">
      <c r="K544"/>
    </row>
    <row r="545" spans="11:11">
      <c r="K545"/>
    </row>
    <row r="546" spans="11:11">
      <c r="K546"/>
    </row>
    <row r="547" spans="11:11">
      <c r="K547"/>
    </row>
    <row r="548" spans="11:11">
      <c r="K548"/>
    </row>
    <row r="549" spans="11:11">
      <c r="K549"/>
    </row>
    <row r="550" spans="11:11">
      <c r="K550"/>
    </row>
    <row r="551" spans="11:11">
      <c r="K551"/>
    </row>
    <row r="552" spans="11:11">
      <c r="K552"/>
    </row>
    <row r="553" spans="11:11">
      <c r="K553"/>
    </row>
    <row r="554" spans="11:11">
      <c r="K554"/>
    </row>
    <row r="555" spans="11:11">
      <c r="K555"/>
    </row>
    <row r="556" spans="11:11">
      <c r="K556"/>
    </row>
    <row r="557" spans="11:11">
      <c r="K557"/>
    </row>
    <row r="558" spans="11:11">
      <c r="K558"/>
    </row>
    <row r="559" spans="11:11">
      <c r="K559"/>
    </row>
    <row r="560" spans="11:11">
      <c r="K560"/>
    </row>
    <row r="561" spans="11:11">
      <c r="K561"/>
    </row>
    <row r="562" spans="11:11">
      <c r="K562"/>
    </row>
    <row r="563" spans="11:11">
      <c r="K563"/>
    </row>
    <row r="564" spans="11:11">
      <c r="K564"/>
    </row>
    <row r="565" spans="11:11">
      <c r="K565"/>
    </row>
    <row r="566" spans="11:11">
      <c r="K566"/>
    </row>
    <row r="567" spans="11:11">
      <c r="K567"/>
    </row>
    <row r="568" spans="11:11">
      <c r="K568"/>
    </row>
    <row r="569" spans="11:11">
      <c r="K569"/>
    </row>
    <row r="570" spans="11:11">
      <c r="K570"/>
    </row>
    <row r="571" spans="11:11">
      <c r="K571"/>
    </row>
    <row r="572" spans="11:11">
      <c r="K572"/>
    </row>
    <row r="573" spans="11:11">
      <c r="K573"/>
    </row>
    <row r="574" spans="11:11">
      <c r="K574"/>
    </row>
    <row r="575" spans="11:11">
      <c r="K575"/>
    </row>
    <row r="576" spans="11:11">
      <c r="K576"/>
    </row>
    <row r="577" spans="11:11">
      <c r="K577"/>
    </row>
    <row r="578" spans="11:11">
      <c r="K578"/>
    </row>
    <row r="579" spans="11:11">
      <c r="K579"/>
    </row>
    <row r="580" spans="11:11">
      <c r="K580"/>
    </row>
    <row r="581" spans="11:11">
      <c r="K581"/>
    </row>
    <row r="582" spans="11:11">
      <c r="K582"/>
    </row>
    <row r="583" spans="11:11">
      <c r="K583"/>
    </row>
    <row r="584" spans="11:11">
      <c r="K584"/>
    </row>
    <row r="585" spans="11:11">
      <c r="K585"/>
    </row>
    <row r="586" spans="11:11">
      <c r="K586"/>
    </row>
    <row r="587" spans="11:11">
      <c r="K587"/>
    </row>
    <row r="588" spans="11:11">
      <c r="K588"/>
    </row>
    <row r="589" spans="11:11">
      <c r="K589"/>
    </row>
    <row r="590" spans="11:11">
      <c r="K590"/>
    </row>
    <row r="591" spans="11:11">
      <c r="K591"/>
    </row>
    <row r="592" spans="11:11">
      <c r="K592"/>
    </row>
    <row r="593" spans="11:11">
      <c r="K593"/>
    </row>
    <row r="594" spans="11:11">
      <c r="K594"/>
    </row>
    <row r="595" spans="11:11">
      <c r="K595"/>
    </row>
    <row r="596" spans="11:11">
      <c r="K596"/>
    </row>
    <row r="597" spans="11:11">
      <c r="K597"/>
    </row>
    <row r="598" spans="11:11">
      <c r="K598"/>
    </row>
    <row r="599" spans="11:11">
      <c r="K599"/>
    </row>
    <row r="600" spans="11:11">
      <c r="K600"/>
    </row>
    <row r="601" spans="11:11">
      <c r="K601"/>
    </row>
    <row r="602" spans="11:11">
      <c r="K602"/>
    </row>
    <row r="603" spans="11:11">
      <c r="K603"/>
    </row>
    <row r="604" spans="11:11">
      <c r="K604"/>
    </row>
    <row r="605" spans="11:11">
      <c r="K605"/>
    </row>
    <row r="606" spans="11:11">
      <c r="K606"/>
    </row>
    <row r="607" spans="11:11">
      <c r="K607"/>
    </row>
    <row r="608" spans="11:11">
      <c r="K608"/>
    </row>
    <row r="609" spans="11:11">
      <c r="K609"/>
    </row>
    <row r="610" spans="11:11">
      <c r="K610"/>
    </row>
    <row r="611" spans="11:11">
      <c r="K611"/>
    </row>
    <row r="612" spans="11:11">
      <c r="K612"/>
    </row>
    <row r="613" spans="11:11">
      <c r="K613"/>
    </row>
    <row r="614" spans="11:11">
      <c r="K614"/>
    </row>
    <row r="615" spans="11:11">
      <c r="K615"/>
    </row>
    <row r="616" spans="11:11">
      <c r="K616"/>
    </row>
    <row r="617" spans="11:11">
      <c r="K617"/>
    </row>
    <row r="618" spans="11:11">
      <c r="K618"/>
    </row>
    <row r="619" spans="11:11">
      <c r="K619"/>
    </row>
    <row r="620" spans="11:11">
      <c r="K620"/>
    </row>
    <row r="621" spans="11:11">
      <c r="K621"/>
    </row>
    <row r="622" spans="11:11">
      <c r="K622"/>
    </row>
    <row r="623" spans="11:11">
      <c r="K623"/>
    </row>
    <row r="624" spans="11:11">
      <c r="K624"/>
    </row>
    <row r="625" spans="11:11">
      <c r="K625"/>
    </row>
    <row r="626" spans="11:11">
      <c r="K626"/>
    </row>
    <row r="627" spans="11:11">
      <c r="K627"/>
    </row>
    <row r="628" spans="11:11">
      <c r="K628"/>
    </row>
    <row r="629" spans="11:11">
      <c r="K629"/>
    </row>
    <row r="630" spans="11:11">
      <c r="K630"/>
    </row>
    <row r="631" spans="11:11">
      <c r="K631"/>
    </row>
    <row r="632" spans="11:11">
      <c r="K632"/>
    </row>
    <row r="633" spans="11:11">
      <c r="K633"/>
    </row>
    <row r="634" spans="11:11">
      <c r="K634"/>
    </row>
    <row r="635" spans="11:11">
      <c r="K635"/>
    </row>
    <row r="636" spans="11:11">
      <c r="K636"/>
    </row>
    <row r="637" spans="11:11">
      <c r="K637"/>
    </row>
    <row r="638" spans="11:11">
      <c r="K638"/>
    </row>
    <row r="639" spans="11:11">
      <c r="K639"/>
    </row>
    <row r="640" spans="11:11">
      <c r="K640"/>
    </row>
    <row r="641" spans="11:11">
      <c r="K641"/>
    </row>
    <row r="642" spans="11:11">
      <c r="K642"/>
    </row>
    <row r="643" spans="11:11">
      <c r="K643"/>
    </row>
    <row r="644" spans="11:11">
      <c r="K644"/>
    </row>
    <row r="645" spans="11:11">
      <c r="K645"/>
    </row>
    <row r="646" spans="11:11">
      <c r="K646"/>
    </row>
    <row r="647" spans="11:11">
      <c r="K647"/>
    </row>
    <row r="648" spans="11:11">
      <c r="K648"/>
    </row>
    <row r="649" spans="11:11">
      <c r="K649"/>
    </row>
    <row r="650" spans="11:11">
      <c r="K650"/>
    </row>
    <row r="651" spans="11:11">
      <c r="K651"/>
    </row>
    <row r="652" spans="11:11">
      <c r="K652"/>
    </row>
    <row r="653" spans="11:11">
      <c r="K653"/>
    </row>
    <row r="654" spans="11:11">
      <c r="K654"/>
    </row>
    <row r="655" spans="11:11">
      <c r="K655"/>
    </row>
    <row r="656" spans="11:11">
      <c r="K656"/>
    </row>
    <row r="657" spans="11:11">
      <c r="K657"/>
    </row>
    <row r="658" spans="11:11">
      <c r="K658"/>
    </row>
    <row r="659" spans="11:11">
      <c r="K659"/>
    </row>
    <row r="660" spans="11:11">
      <c r="K660"/>
    </row>
    <row r="661" spans="11:11">
      <c r="K661"/>
    </row>
    <row r="662" spans="11:11">
      <c r="K662"/>
    </row>
    <row r="663" spans="11:11">
      <c r="K663"/>
    </row>
    <row r="664" spans="11:11">
      <c r="K664"/>
    </row>
    <row r="665" spans="11:11">
      <c r="K665"/>
    </row>
    <row r="666" spans="11:11">
      <c r="K666"/>
    </row>
    <row r="667" spans="11:11">
      <c r="K667"/>
    </row>
    <row r="668" spans="11:11">
      <c r="K668"/>
    </row>
    <row r="669" spans="11:11">
      <c r="K669"/>
    </row>
    <row r="670" spans="11:11">
      <c r="K670"/>
    </row>
    <row r="671" spans="11:11">
      <c r="K671"/>
    </row>
    <row r="672" spans="11:11">
      <c r="K672"/>
    </row>
    <row r="673" spans="11:11">
      <c r="K673"/>
    </row>
    <row r="674" spans="11:11">
      <c r="K674"/>
    </row>
    <row r="675" spans="11:11">
      <c r="K675"/>
    </row>
    <row r="676" spans="11:11">
      <c r="K676"/>
    </row>
    <row r="677" spans="11:11">
      <c r="K677"/>
    </row>
    <row r="678" spans="11:11">
      <c r="K678"/>
    </row>
    <row r="679" spans="11:11">
      <c r="K679"/>
    </row>
    <row r="680" spans="11:11">
      <c r="K680"/>
    </row>
    <row r="681" spans="11:11">
      <c r="K681"/>
    </row>
    <row r="682" spans="11:11">
      <c r="K682"/>
    </row>
    <row r="683" spans="11:11">
      <c r="K683"/>
    </row>
    <row r="684" spans="11:11">
      <c r="K684"/>
    </row>
    <row r="685" spans="11:11">
      <c r="K685"/>
    </row>
    <row r="686" spans="11:11">
      <c r="K686"/>
    </row>
    <row r="687" spans="11:11">
      <c r="K687"/>
    </row>
    <row r="688" spans="11:11">
      <c r="K688"/>
    </row>
    <row r="689" spans="11:11">
      <c r="K689"/>
    </row>
    <row r="690" spans="11:11">
      <c r="K690"/>
    </row>
    <row r="691" spans="11:11">
      <c r="K691"/>
    </row>
    <row r="692" spans="11:11">
      <c r="K692"/>
    </row>
    <row r="693" spans="11:11">
      <c r="K693"/>
    </row>
    <row r="694" spans="11:11">
      <c r="K694"/>
    </row>
    <row r="695" spans="11:11">
      <c r="K695"/>
    </row>
    <row r="696" spans="11:11">
      <c r="K696"/>
    </row>
    <row r="697" spans="11:11">
      <c r="K697"/>
    </row>
    <row r="698" spans="11:11">
      <c r="K698"/>
    </row>
    <row r="699" spans="11:11">
      <c r="K699"/>
    </row>
    <row r="700" spans="11:11">
      <c r="K700"/>
    </row>
    <row r="701" spans="11:11">
      <c r="K701"/>
    </row>
    <row r="702" spans="11:11">
      <c r="K702"/>
    </row>
    <row r="703" spans="11:11">
      <c r="K703"/>
    </row>
    <row r="704" spans="11:11">
      <c r="K704"/>
    </row>
    <row r="705" spans="11:11">
      <c r="K705"/>
    </row>
    <row r="706" spans="11:11">
      <c r="K706"/>
    </row>
    <row r="707" spans="11:11">
      <c r="K707"/>
    </row>
    <row r="708" spans="11:11">
      <c r="K708"/>
    </row>
    <row r="709" spans="11:11">
      <c r="K709"/>
    </row>
    <row r="710" spans="11:11">
      <c r="K710"/>
    </row>
    <row r="711" spans="11:11">
      <c r="K711"/>
    </row>
    <row r="712" spans="11:11">
      <c r="K712"/>
    </row>
    <row r="713" spans="11:11">
      <c r="K713"/>
    </row>
    <row r="714" spans="11:11">
      <c r="K714"/>
    </row>
    <row r="715" spans="11:11">
      <c r="K715"/>
    </row>
    <row r="716" spans="11:11">
      <c r="K716"/>
    </row>
    <row r="717" spans="11:11">
      <c r="K717"/>
    </row>
    <row r="718" spans="11:11">
      <c r="K718"/>
    </row>
    <row r="719" spans="11:11">
      <c r="K719"/>
    </row>
    <row r="720" spans="11:11">
      <c r="K720"/>
    </row>
    <row r="721" spans="11:11">
      <c r="K721"/>
    </row>
    <row r="722" spans="11:11">
      <c r="K722"/>
    </row>
    <row r="723" spans="11:11">
      <c r="K723"/>
    </row>
    <row r="724" spans="11:11">
      <c r="K724"/>
    </row>
    <row r="725" spans="11:11">
      <c r="K725"/>
    </row>
    <row r="726" spans="11:11">
      <c r="K726"/>
    </row>
    <row r="727" spans="11:11">
      <c r="K727"/>
    </row>
    <row r="728" spans="11:11">
      <c r="K728"/>
    </row>
    <row r="729" spans="11:11">
      <c r="K729"/>
    </row>
    <row r="730" spans="11:11">
      <c r="K730"/>
    </row>
    <row r="731" spans="11:11">
      <c r="K731"/>
    </row>
    <row r="732" spans="11:11">
      <c r="K732"/>
    </row>
    <row r="733" spans="11:11">
      <c r="K733"/>
    </row>
    <row r="734" spans="11:11">
      <c r="K734"/>
    </row>
    <row r="735" spans="11:11">
      <c r="K735"/>
    </row>
    <row r="736" spans="11:11">
      <c r="K736"/>
    </row>
    <row r="737" spans="11:11">
      <c r="K737"/>
    </row>
    <row r="738" spans="11:11">
      <c r="K738"/>
    </row>
    <row r="739" spans="11:11">
      <c r="K739"/>
    </row>
    <row r="740" spans="11:11">
      <c r="K740"/>
    </row>
    <row r="741" spans="11:11">
      <c r="K741"/>
    </row>
    <row r="742" spans="11:11">
      <c r="K742"/>
    </row>
    <row r="743" spans="11:11">
      <c r="K743"/>
    </row>
    <row r="744" spans="11:11">
      <c r="K744"/>
    </row>
    <row r="745" spans="11:11">
      <c r="K745"/>
    </row>
    <row r="746" spans="11:11">
      <c r="K746"/>
    </row>
    <row r="747" spans="11:11">
      <c r="K747"/>
    </row>
    <row r="748" spans="11:11">
      <c r="K748"/>
    </row>
    <row r="749" spans="11:11">
      <c r="K749"/>
    </row>
    <row r="750" spans="11:11">
      <c r="K750"/>
    </row>
    <row r="751" spans="11:11">
      <c r="K751"/>
    </row>
    <row r="752" spans="11:11">
      <c r="K752"/>
    </row>
    <row r="753" spans="11:11">
      <c r="K753"/>
    </row>
    <row r="754" spans="11:11">
      <c r="K754"/>
    </row>
    <row r="755" spans="11:11">
      <c r="K755"/>
    </row>
    <row r="756" spans="11:11">
      <c r="K756"/>
    </row>
    <row r="757" spans="11:11">
      <c r="K757"/>
    </row>
    <row r="758" spans="11:11">
      <c r="K758"/>
    </row>
    <row r="759" spans="11:11">
      <c r="K759"/>
    </row>
    <row r="760" spans="11:11">
      <c r="K760"/>
    </row>
    <row r="761" spans="11:11">
      <c r="K761"/>
    </row>
    <row r="762" spans="11:11">
      <c r="K762"/>
    </row>
    <row r="763" spans="11:11">
      <c r="K763"/>
    </row>
    <row r="764" spans="11:11">
      <c r="K764"/>
    </row>
    <row r="765" spans="11:11">
      <c r="K765"/>
    </row>
    <row r="766" spans="11:11">
      <c r="K766"/>
    </row>
    <row r="767" spans="11:11">
      <c r="K767"/>
    </row>
    <row r="768" spans="11:11">
      <c r="K768"/>
    </row>
    <row r="769" spans="11:11">
      <c r="K769"/>
    </row>
    <row r="770" spans="11:11">
      <c r="K770"/>
    </row>
    <row r="771" spans="11:11">
      <c r="K771"/>
    </row>
    <row r="772" spans="11:11">
      <c r="K772"/>
    </row>
    <row r="773" spans="11:11">
      <c r="K773"/>
    </row>
    <row r="774" spans="11:11">
      <c r="K774"/>
    </row>
    <row r="775" spans="11:11">
      <c r="K775"/>
    </row>
    <row r="776" spans="11:11">
      <c r="K776"/>
    </row>
    <row r="777" spans="11:11">
      <c r="K777"/>
    </row>
    <row r="778" spans="11:11">
      <c r="K778"/>
    </row>
    <row r="779" spans="11:11">
      <c r="K779"/>
    </row>
    <row r="780" spans="11:11">
      <c r="K780"/>
    </row>
    <row r="781" spans="11:11">
      <c r="K781"/>
    </row>
    <row r="782" spans="11:11">
      <c r="K782"/>
    </row>
    <row r="783" spans="11:11">
      <c r="K783"/>
    </row>
    <row r="784" spans="11:11">
      <c r="K784"/>
    </row>
    <row r="785" spans="11:11">
      <c r="K785"/>
    </row>
    <row r="786" spans="11:11">
      <c r="K786"/>
    </row>
    <row r="787" spans="11:11">
      <c r="K787"/>
    </row>
    <row r="788" spans="11:11">
      <c r="K788"/>
    </row>
    <row r="789" spans="11:11">
      <c r="K789"/>
    </row>
    <row r="790" spans="11:11">
      <c r="K790"/>
    </row>
    <row r="791" spans="11:11">
      <c r="K791"/>
    </row>
    <row r="792" spans="11:11">
      <c r="K792"/>
    </row>
    <row r="793" spans="11:11">
      <c r="K793"/>
    </row>
    <row r="794" spans="11:11">
      <c r="K794"/>
    </row>
    <row r="795" spans="11:11">
      <c r="K795"/>
    </row>
    <row r="796" spans="11:11">
      <c r="K796"/>
    </row>
    <row r="797" spans="11:11">
      <c r="K797"/>
    </row>
    <row r="798" spans="11:11">
      <c r="K798"/>
    </row>
    <row r="799" spans="11:11">
      <c r="K799"/>
    </row>
    <row r="800" spans="11:11">
      <c r="K800"/>
    </row>
    <row r="801" spans="11:11">
      <c r="K801"/>
    </row>
    <row r="802" spans="11:11">
      <c r="K802"/>
    </row>
    <row r="803" spans="11:11">
      <c r="K803"/>
    </row>
    <row r="804" spans="11:11">
      <c r="K804"/>
    </row>
    <row r="805" spans="11:11">
      <c r="K805"/>
    </row>
    <row r="806" spans="11:11">
      <c r="K806"/>
    </row>
    <row r="807" spans="11:11">
      <c r="K807"/>
    </row>
    <row r="808" spans="11:11">
      <c r="K808"/>
    </row>
    <row r="809" spans="11:11">
      <c r="K809"/>
    </row>
    <row r="810" spans="11:11">
      <c r="K810"/>
    </row>
    <row r="811" spans="11:11">
      <c r="K811"/>
    </row>
    <row r="812" spans="11:11">
      <c r="K812"/>
    </row>
    <row r="813" spans="11:11">
      <c r="K813"/>
    </row>
    <row r="814" spans="11:11">
      <c r="K814"/>
    </row>
    <row r="815" spans="11:11">
      <c r="K815"/>
    </row>
    <row r="816" spans="11:11">
      <c r="K816"/>
    </row>
    <row r="817" spans="11:11">
      <c r="K817"/>
    </row>
    <row r="818" spans="11:11">
      <c r="K818"/>
    </row>
    <row r="819" spans="11:11">
      <c r="K819"/>
    </row>
    <row r="820" spans="11:11">
      <c r="K820"/>
    </row>
    <row r="821" spans="11:11">
      <c r="K821"/>
    </row>
    <row r="822" spans="11:11">
      <c r="K822"/>
    </row>
    <row r="823" spans="11:11">
      <c r="K823"/>
    </row>
    <row r="824" spans="11:11">
      <c r="K824"/>
    </row>
    <row r="825" spans="11:11">
      <c r="K825"/>
    </row>
    <row r="826" spans="11:11">
      <c r="K826"/>
    </row>
    <row r="827" spans="11:11">
      <c r="K827"/>
    </row>
    <row r="828" spans="11:11">
      <c r="K828"/>
    </row>
    <row r="829" spans="11:11">
      <c r="K829"/>
    </row>
    <row r="830" spans="11:11">
      <c r="K830"/>
    </row>
    <row r="831" spans="11:11">
      <c r="K831"/>
    </row>
    <row r="832" spans="11:11">
      <c r="K832"/>
    </row>
    <row r="833" spans="11:11">
      <c r="K833"/>
    </row>
    <row r="834" spans="11:11">
      <c r="K834"/>
    </row>
    <row r="835" spans="11:11">
      <c r="K835"/>
    </row>
    <row r="836" spans="11:11">
      <c r="K836"/>
    </row>
    <row r="837" spans="11:11">
      <c r="K837"/>
    </row>
    <row r="838" spans="11:11">
      <c r="K838"/>
    </row>
    <row r="839" spans="11:11">
      <c r="K839"/>
    </row>
    <row r="840" spans="11:11">
      <c r="K840"/>
    </row>
    <row r="841" spans="11:11">
      <c r="K841"/>
    </row>
    <row r="842" spans="11:11">
      <c r="K842"/>
    </row>
    <row r="843" spans="11:11">
      <c r="K843"/>
    </row>
    <row r="844" spans="11:11">
      <c r="K844"/>
    </row>
    <row r="845" spans="11:11">
      <c r="K845"/>
    </row>
    <row r="846" spans="11:11">
      <c r="K846"/>
    </row>
    <row r="847" spans="11:11">
      <c r="K847"/>
    </row>
    <row r="848" spans="11:11">
      <c r="K848"/>
    </row>
    <row r="849" spans="11:11">
      <c r="K849"/>
    </row>
    <row r="850" spans="11:11">
      <c r="K850"/>
    </row>
    <row r="851" spans="11:11">
      <c r="K851"/>
    </row>
    <row r="852" spans="11:11">
      <c r="K852"/>
    </row>
    <row r="853" spans="11:11">
      <c r="K853"/>
    </row>
    <row r="854" spans="11:11">
      <c r="K854"/>
    </row>
    <row r="855" spans="11:11">
      <c r="K855"/>
    </row>
    <row r="856" spans="11:11">
      <c r="K856"/>
    </row>
    <row r="857" spans="11:11">
      <c r="K857"/>
    </row>
    <row r="858" spans="11:11">
      <c r="K858"/>
    </row>
    <row r="859" spans="11:11">
      <c r="K859"/>
    </row>
    <row r="860" spans="11:11">
      <c r="K860"/>
    </row>
    <row r="861" spans="11:11">
      <c r="K861"/>
    </row>
    <row r="862" spans="11:11">
      <c r="K862"/>
    </row>
    <row r="863" spans="11:11">
      <c r="K863"/>
    </row>
    <row r="864" spans="11:11">
      <c r="K864"/>
    </row>
    <row r="865" spans="11:11">
      <c r="K865"/>
    </row>
    <row r="866" spans="11:11">
      <c r="K866"/>
    </row>
    <row r="867" spans="11:11">
      <c r="K867"/>
    </row>
    <row r="868" spans="11:11">
      <c r="K868"/>
    </row>
    <row r="869" spans="11:11">
      <c r="K869"/>
    </row>
    <row r="870" spans="11:11">
      <c r="K870"/>
    </row>
    <row r="871" spans="11:11">
      <c r="K871"/>
    </row>
    <row r="872" spans="11:11">
      <c r="K872"/>
    </row>
    <row r="873" spans="11:11">
      <c r="K873"/>
    </row>
    <row r="874" spans="11:11">
      <c r="K874"/>
    </row>
    <row r="875" spans="11:11">
      <c r="K875"/>
    </row>
    <row r="876" spans="11:11">
      <c r="K876"/>
    </row>
    <row r="877" spans="11:11">
      <c r="K877"/>
    </row>
    <row r="878" spans="11:11">
      <c r="K878"/>
    </row>
    <row r="879" spans="11:11">
      <c r="K879"/>
    </row>
    <row r="880" spans="11:11">
      <c r="K880"/>
    </row>
    <row r="881" spans="11:11">
      <c r="K881"/>
    </row>
    <row r="882" spans="11:11">
      <c r="K882"/>
    </row>
    <row r="883" spans="11:11">
      <c r="K883"/>
    </row>
    <row r="884" spans="11:11">
      <c r="K884"/>
    </row>
    <row r="885" spans="11:11">
      <c r="K885"/>
    </row>
    <row r="886" spans="11:11">
      <c r="K886"/>
    </row>
    <row r="887" spans="11:11">
      <c r="K887"/>
    </row>
    <row r="888" spans="11:11">
      <c r="K888"/>
    </row>
    <row r="889" spans="11:11">
      <c r="K889"/>
    </row>
    <row r="890" spans="11:11">
      <c r="K890"/>
    </row>
    <row r="891" spans="11:11">
      <c r="K891"/>
    </row>
    <row r="892" spans="11:11">
      <c r="K892"/>
    </row>
    <row r="893" spans="11:11">
      <c r="K893"/>
    </row>
    <row r="894" spans="11:11">
      <c r="K894"/>
    </row>
    <row r="895" spans="11:11">
      <c r="K895"/>
    </row>
    <row r="896" spans="11:11">
      <c r="K896"/>
    </row>
    <row r="897" spans="11:11">
      <c r="K897"/>
    </row>
    <row r="898" spans="11:11">
      <c r="K898"/>
    </row>
    <row r="899" spans="11:11">
      <c r="K899"/>
    </row>
    <row r="900" spans="11:11">
      <c r="K900"/>
    </row>
    <row r="901" spans="11:11">
      <c r="K901"/>
    </row>
    <row r="902" spans="11:11">
      <c r="K902"/>
    </row>
    <row r="903" spans="11:11">
      <c r="K903"/>
    </row>
    <row r="904" spans="11:11">
      <c r="K904"/>
    </row>
    <row r="905" spans="11:11">
      <c r="K905"/>
    </row>
    <row r="906" spans="11:11">
      <c r="K906"/>
    </row>
    <row r="907" spans="11:11">
      <c r="K907"/>
    </row>
    <row r="908" spans="11:11">
      <c r="K908"/>
    </row>
    <row r="909" spans="11:11">
      <c r="K909"/>
    </row>
    <row r="910" spans="11:11">
      <c r="K910"/>
    </row>
    <row r="911" spans="11:11">
      <c r="K911"/>
    </row>
    <row r="912" spans="11:11">
      <c r="K912"/>
    </row>
    <row r="913" spans="11:11">
      <c r="K913"/>
    </row>
    <row r="914" spans="11:11">
      <c r="K914"/>
    </row>
    <row r="915" spans="11:11">
      <c r="K915"/>
    </row>
    <row r="916" spans="11:11">
      <c r="K916"/>
    </row>
    <row r="917" spans="11:11">
      <c r="K917"/>
    </row>
    <row r="918" spans="11:11">
      <c r="K918"/>
    </row>
    <row r="919" spans="11:11">
      <c r="K919"/>
    </row>
    <row r="920" spans="11:11">
      <c r="K920"/>
    </row>
    <row r="921" spans="11:11">
      <c r="K921"/>
    </row>
    <row r="922" spans="11:11">
      <c r="K922"/>
    </row>
    <row r="923" spans="11:11">
      <c r="K923"/>
    </row>
    <row r="924" spans="11:11">
      <c r="K924"/>
    </row>
    <row r="925" spans="11:11">
      <c r="K925"/>
    </row>
    <row r="926" spans="11:11">
      <c r="K926"/>
    </row>
    <row r="927" spans="11:11">
      <c r="K927"/>
    </row>
    <row r="928" spans="11:11">
      <c r="K928"/>
    </row>
    <row r="929" spans="11:11">
      <c r="K929"/>
    </row>
    <row r="930" spans="11:11">
      <c r="K930"/>
    </row>
    <row r="931" spans="11:11">
      <c r="K931"/>
    </row>
    <row r="932" spans="11:11">
      <c r="K932"/>
    </row>
    <row r="933" spans="11:11">
      <c r="K933"/>
    </row>
    <row r="934" spans="11:11">
      <c r="K934"/>
    </row>
    <row r="935" spans="11:11">
      <c r="K935"/>
    </row>
    <row r="936" spans="11:11">
      <c r="K936"/>
    </row>
    <row r="937" spans="11:11">
      <c r="K937"/>
    </row>
    <row r="938" spans="11:11">
      <c r="K938"/>
    </row>
    <row r="939" spans="11:11">
      <c r="K939"/>
    </row>
    <row r="940" spans="11:11">
      <c r="K940"/>
    </row>
    <row r="941" spans="11:11">
      <c r="K941"/>
    </row>
    <row r="942" spans="11:11">
      <c r="K942"/>
    </row>
    <row r="943" spans="11:11">
      <c r="K943"/>
    </row>
    <row r="944" spans="11:11">
      <c r="K944"/>
    </row>
    <row r="945" spans="11:11">
      <c r="K945"/>
    </row>
    <row r="946" spans="11:11">
      <c r="K946"/>
    </row>
    <row r="947" spans="11:11">
      <c r="K947"/>
    </row>
    <row r="948" spans="11:11">
      <c r="K948"/>
    </row>
    <row r="949" spans="11:11">
      <c r="K949"/>
    </row>
    <row r="950" spans="11:11">
      <c r="K950"/>
    </row>
    <row r="951" spans="11:11">
      <c r="K951"/>
    </row>
    <row r="952" spans="11:11">
      <c r="K952"/>
    </row>
    <row r="953" spans="11:11">
      <c r="K953"/>
    </row>
    <row r="954" spans="11:11">
      <c r="K954"/>
    </row>
    <row r="955" spans="11:11">
      <c r="K955"/>
    </row>
    <row r="956" spans="11:11">
      <c r="K956"/>
    </row>
    <row r="957" spans="11:11">
      <c r="K957"/>
    </row>
    <row r="958" spans="11:11">
      <c r="K958"/>
    </row>
    <row r="959" spans="11:11">
      <c r="K959"/>
    </row>
    <row r="960" spans="11:11">
      <c r="K960"/>
    </row>
    <row r="961" spans="11:11">
      <c r="K961"/>
    </row>
    <row r="962" spans="11:11">
      <c r="K962"/>
    </row>
    <row r="963" spans="11:11">
      <c r="K963"/>
    </row>
    <row r="964" spans="11:11">
      <c r="K964"/>
    </row>
    <row r="965" spans="11:11">
      <c r="K965"/>
    </row>
    <row r="966" spans="11:11">
      <c r="K966"/>
    </row>
    <row r="967" spans="11:11">
      <c r="K967"/>
    </row>
    <row r="968" spans="11:11">
      <c r="K968"/>
    </row>
    <row r="969" spans="11:11">
      <c r="K969"/>
    </row>
    <row r="970" spans="11:11">
      <c r="K970"/>
    </row>
  </sheetData>
  <mergeCells count="1">
    <mergeCell ref="A1:K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FFAE-4ACC-467A-A9B3-94107FEB80CC}">
  <sheetPr>
    <tabColor rgb="FF92D050"/>
  </sheetPr>
  <dimension ref="A1:K14"/>
  <sheetViews>
    <sheetView topLeftCell="G1" zoomScale="80" zoomScaleNormal="80" workbookViewId="0">
      <selection activeCell="J8" sqref="J8"/>
    </sheetView>
  </sheetViews>
  <sheetFormatPr defaultColWidth="8.85546875" defaultRowHeight="15"/>
  <cols>
    <col min="1" max="1" width="39.28515625" customWidth="1"/>
    <col min="2" max="2" width="66.42578125" customWidth="1"/>
    <col min="3" max="3" width="56.85546875" customWidth="1"/>
    <col min="4" max="4" width="79" customWidth="1"/>
    <col min="5" max="5" width="74.7109375" customWidth="1"/>
    <col min="6" max="6" width="56.85546875" customWidth="1"/>
    <col min="7" max="7" width="64.85546875" customWidth="1"/>
    <col min="8" max="8" width="67.85546875" customWidth="1"/>
    <col min="9" max="9" width="59" customWidth="1"/>
    <col min="10" max="10" width="54.28515625" customWidth="1"/>
    <col min="11" max="11" width="40.7109375" customWidth="1"/>
  </cols>
  <sheetData>
    <row r="1" spans="1:11" ht="21">
      <c r="A1" s="280" t="s">
        <v>387</v>
      </c>
      <c r="B1" s="280"/>
      <c r="C1" s="280"/>
      <c r="D1" s="280"/>
      <c r="E1" s="280"/>
      <c r="F1" s="280"/>
      <c r="G1" s="280"/>
      <c r="H1" s="280"/>
      <c r="I1" s="280"/>
      <c r="J1" s="280"/>
      <c r="K1" s="280"/>
    </row>
    <row r="2" spans="1:11" ht="31.5">
      <c r="A2" s="93" t="s">
        <v>104</v>
      </c>
      <c r="B2" s="168" t="s">
        <v>388</v>
      </c>
      <c r="C2" s="168" t="s">
        <v>389</v>
      </c>
      <c r="D2" s="28" t="s">
        <v>390</v>
      </c>
      <c r="E2" s="168" t="s">
        <v>391</v>
      </c>
      <c r="F2" s="28" t="s">
        <v>392</v>
      </c>
      <c r="G2" s="168" t="s">
        <v>393</v>
      </c>
      <c r="H2" s="168" t="s">
        <v>394</v>
      </c>
      <c r="I2" s="168" t="s">
        <v>395</v>
      </c>
      <c r="J2" s="168" t="s">
        <v>396</v>
      </c>
      <c r="K2" s="168" t="s">
        <v>397</v>
      </c>
    </row>
    <row r="3" spans="1:11" ht="31.5">
      <c r="A3" s="7" t="s">
        <v>12</v>
      </c>
      <c r="B3" s="169" t="s">
        <v>398</v>
      </c>
      <c r="C3" s="169" t="s">
        <v>399</v>
      </c>
      <c r="D3" s="169" t="s">
        <v>119</v>
      </c>
      <c r="E3" s="169" t="s">
        <v>400</v>
      </c>
      <c r="F3" s="169" t="s">
        <v>116</v>
      </c>
      <c r="G3" s="169" t="s">
        <v>119</v>
      </c>
      <c r="H3" s="169" t="s">
        <v>401</v>
      </c>
      <c r="I3" s="169" t="s">
        <v>402</v>
      </c>
      <c r="J3" s="169" t="s">
        <v>401</v>
      </c>
      <c r="K3" s="169" t="s">
        <v>402</v>
      </c>
    </row>
    <row r="4" spans="1:11" ht="18.75">
      <c r="A4" s="8" t="s">
        <v>21</v>
      </c>
      <c r="B4" s="169" t="s">
        <v>403</v>
      </c>
      <c r="C4" s="169" t="s">
        <v>404</v>
      </c>
      <c r="D4" s="170" t="s">
        <v>405</v>
      </c>
      <c r="E4" s="170" t="s">
        <v>406</v>
      </c>
      <c r="F4" s="170" t="s">
        <v>407</v>
      </c>
      <c r="G4" s="170" t="s">
        <v>408</v>
      </c>
      <c r="H4" s="170" t="s">
        <v>403</v>
      </c>
      <c r="I4" s="169" t="s">
        <v>409</v>
      </c>
      <c r="J4" s="169" t="s">
        <v>410</v>
      </c>
      <c r="K4" s="169" t="s">
        <v>411</v>
      </c>
    </row>
    <row r="5" spans="1:11" ht="94.5">
      <c r="A5" s="8" t="s">
        <v>30</v>
      </c>
      <c r="B5" s="169" t="s">
        <v>412</v>
      </c>
      <c r="C5" s="169" t="s">
        <v>413</v>
      </c>
      <c r="D5" s="169" t="s">
        <v>414</v>
      </c>
      <c r="E5" s="169" t="s">
        <v>415</v>
      </c>
      <c r="F5" s="169" t="s">
        <v>416</v>
      </c>
      <c r="G5" s="169" t="s">
        <v>417</v>
      </c>
      <c r="H5" s="169" t="s">
        <v>418</v>
      </c>
      <c r="I5" s="169" t="s">
        <v>419</v>
      </c>
      <c r="J5" s="169" t="s">
        <v>420</v>
      </c>
      <c r="K5" s="169" t="s">
        <v>421</v>
      </c>
    </row>
    <row r="6" spans="1:11" ht="110.25">
      <c r="A6" s="7" t="s">
        <v>39</v>
      </c>
      <c r="B6" s="169" t="s">
        <v>422</v>
      </c>
      <c r="C6" s="169" t="s">
        <v>423</v>
      </c>
      <c r="D6" s="169" t="s">
        <v>424</v>
      </c>
      <c r="E6" s="169" t="s">
        <v>425</v>
      </c>
      <c r="F6" s="169" t="s">
        <v>426</v>
      </c>
      <c r="G6" s="169" t="s">
        <v>427</v>
      </c>
      <c r="H6" s="169" t="s">
        <v>428</v>
      </c>
      <c r="I6" s="169" t="s">
        <v>429</v>
      </c>
      <c r="J6" s="169" t="s">
        <v>430</v>
      </c>
      <c r="K6" s="169" t="s">
        <v>431</v>
      </c>
    </row>
    <row r="7" spans="1:11" ht="15.75">
      <c r="A7" s="11" t="s">
        <v>50</v>
      </c>
      <c r="B7" s="171">
        <v>5</v>
      </c>
      <c r="C7" s="171">
        <v>5</v>
      </c>
      <c r="D7" s="171">
        <v>5</v>
      </c>
      <c r="E7" s="171">
        <v>5</v>
      </c>
      <c r="F7" s="171">
        <v>4</v>
      </c>
      <c r="G7" s="171">
        <v>3</v>
      </c>
      <c r="H7" s="171">
        <v>3</v>
      </c>
      <c r="I7" s="171">
        <v>5</v>
      </c>
      <c r="J7" s="171">
        <v>5</v>
      </c>
      <c r="K7" s="171">
        <v>4</v>
      </c>
    </row>
    <row r="8" spans="1:11" ht="30">
      <c r="A8" s="11" t="s">
        <v>51</v>
      </c>
      <c r="B8" s="171">
        <v>5</v>
      </c>
      <c r="C8" s="171">
        <v>4</v>
      </c>
      <c r="D8" s="171">
        <v>5</v>
      </c>
      <c r="E8" s="171">
        <v>3</v>
      </c>
      <c r="F8" s="171">
        <v>5</v>
      </c>
      <c r="G8" s="171">
        <v>5</v>
      </c>
      <c r="H8" s="174">
        <v>5</v>
      </c>
      <c r="I8" s="171">
        <v>3</v>
      </c>
      <c r="J8" s="171">
        <v>2</v>
      </c>
      <c r="K8" s="171">
        <v>3</v>
      </c>
    </row>
    <row r="9" spans="1:11" ht="15.75">
      <c r="A9" s="11" t="s">
        <v>52</v>
      </c>
      <c r="B9" s="171">
        <v>5</v>
      </c>
      <c r="C9" s="171">
        <v>5</v>
      </c>
      <c r="D9" s="171">
        <v>5</v>
      </c>
      <c r="E9" s="171">
        <v>5</v>
      </c>
      <c r="F9" s="171">
        <v>4</v>
      </c>
      <c r="G9" s="171">
        <v>5</v>
      </c>
      <c r="H9" s="171">
        <v>5</v>
      </c>
      <c r="I9" s="171">
        <v>3</v>
      </c>
      <c r="J9" s="171">
        <v>3</v>
      </c>
      <c r="K9" s="171">
        <v>2</v>
      </c>
    </row>
    <row r="10" spans="1:11" ht="30">
      <c r="A10" s="11" t="s">
        <v>53</v>
      </c>
      <c r="B10" s="171">
        <v>5</v>
      </c>
      <c r="C10" s="171">
        <v>5</v>
      </c>
      <c r="D10" s="171">
        <v>5</v>
      </c>
      <c r="E10" s="171">
        <v>4</v>
      </c>
      <c r="F10" s="171">
        <v>5</v>
      </c>
      <c r="G10" s="171">
        <v>4</v>
      </c>
      <c r="H10" s="171">
        <v>3</v>
      </c>
      <c r="I10" s="171">
        <v>5</v>
      </c>
      <c r="J10" s="171">
        <v>3</v>
      </c>
      <c r="K10" s="171">
        <v>3</v>
      </c>
    </row>
    <row r="11" spans="1:11" ht="45">
      <c r="A11" s="12" t="s">
        <v>54</v>
      </c>
      <c r="B11" s="171">
        <v>4</v>
      </c>
      <c r="C11" s="171">
        <v>5</v>
      </c>
      <c r="D11" s="171">
        <v>4</v>
      </c>
      <c r="E11" s="171">
        <v>5</v>
      </c>
      <c r="F11" s="171">
        <v>4</v>
      </c>
      <c r="G11" s="171">
        <v>5</v>
      </c>
      <c r="H11" s="171">
        <v>4</v>
      </c>
      <c r="I11" s="171">
        <v>2</v>
      </c>
      <c r="J11" s="171">
        <v>1</v>
      </c>
      <c r="K11" s="171">
        <v>3</v>
      </c>
    </row>
    <row r="12" spans="1:11" ht="16.5" thickBot="1">
      <c r="A12" s="73" t="s">
        <v>55</v>
      </c>
      <c r="B12" s="173">
        <v>5</v>
      </c>
      <c r="C12" s="173">
        <v>4</v>
      </c>
      <c r="D12" s="173">
        <v>3</v>
      </c>
      <c r="E12" s="173">
        <v>4</v>
      </c>
      <c r="F12" s="173">
        <v>3</v>
      </c>
      <c r="G12" s="173">
        <v>2</v>
      </c>
      <c r="H12" s="173">
        <v>3</v>
      </c>
      <c r="I12" s="173">
        <v>3</v>
      </c>
      <c r="J12" s="173">
        <v>3</v>
      </c>
      <c r="K12" s="173">
        <v>1</v>
      </c>
    </row>
    <row r="13" spans="1:11" ht="15.75">
      <c r="A13" s="75" t="s">
        <v>340</v>
      </c>
      <c r="B13" s="14">
        <f t="shared" ref="B13:K13" si="0">SUM(B7:B12)</f>
        <v>29</v>
      </c>
      <c r="C13" s="14">
        <f>SUM(C7:C12)</f>
        <v>28</v>
      </c>
      <c r="D13" s="14">
        <f>SUM(D7:D12)</f>
        <v>27</v>
      </c>
      <c r="E13" s="14">
        <f t="shared" si="0"/>
        <v>26</v>
      </c>
      <c r="F13" s="14">
        <f t="shared" si="0"/>
        <v>25</v>
      </c>
      <c r="G13" s="14">
        <f t="shared" si="0"/>
        <v>24</v>
      </c>
      <c r="H13" s="14">
        <f t="shared" si="0"/>
        <v>23</v>
      </c>
      <c r="I13" s="14">
        <f t="shared" si="0"/>
        <v>21</v>
      </c>
      <c r="J13" s="14">
        <f t="shared" si="0"/>
        <v>17</v>
      </c>
      <c r="K13" s="14">
        <f t="shared" si="0"/>
        <v>16</v>
      </c>
    </row>
    <row r="14" spans="1:11" ht="15.75">
      <c r="A14" s="95" t="s">
        <v>341</v>
      </c>
      <c r="B14" s="175">
        <v>1</v>
      </c>
      <c r="C14" s="175">
        <v>2</v>
      </c>
      <c r="D14" s="175">
        <v>3</v>
      </c>
      <c r="E14" s="175">
        <v>4</v>
      </c>
      <c r="F14" s="175">
        <v>5</v>
      </c>
      <c r="G14" s="15">
        <v>6</v>
      </c>
      <c r="H14" s="175">
        <v>7</v>
      </c>
      <c r="I14" s="175">
        <v>8</v>
      </c>
      <c r="J14" s="175">
        <v>9</v>
      </c>
      <c r="K14" s="175">
        <v>10</v>
      </c>
    </row>
  </sheetData>
  <mergeCells count="1">
    <mergeCell ref="A1:K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DFE98C7071274EA709CFED0A4CB478" ma:contentTypeVersion="6" ma:contentTypeDescription="Create a new document." ma:contentTypeScope="" ma:versionID="7158459663e79b8cb81214032c1cca5f">
  <xsd:schema xmlns:xsd="http://www.w3.org/2001/XMLSchema" xmlns:xs="http://www.w3.org/2001/XMLSchema" xmlns:p="http://schemas.microsoft.com/office/2006/metadata/properties" xmlns:ns2="b0572314-4400-4c30-b6be-af21dc0ec631" targetNamespace="http://schemas.microsoft.com/office/2006/metadata/properties" ma:root="true" ma:fieldsID="082c0f711b387a5b6700f705db5f1b23" ns2:_="">
    <xsd:import namespace="b0572314-4400-4c30-b6be-af21dc0ec631"/>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572314-4400-4c30-b6be-af21dc0ec6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b0572314-4400-4c30-b6be-af21dc0ec631">YSSN3WUNHHSM-535129369-11855</_dlc_DocId>
    <_dlc_DocIdUrl xmlns="b0572314-4400-4c30-b6be-af21dc0ec631">
      <Url>https://outside.vermont.gov/agency/ACCD/_layouts/15/DocIdRedir.aspx?ID=YSSN3WUNHHSM-535129369-11855</Url>
      <Description>YSSN3WUNHHSM-535129369-11855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19A911B-7AE0-43CF-A617-F0AD5338E2D2}"/>
</file>

<file path=customXml/itemProps2.xml><?xml version="1.0" encoding="utf-8"?>
<ds:datastoreItem xmlns:ds="http://schemas.openxmlformats.org/officeDocument/2006/customXml" ds:itemID="{9A2B86C4-3E7A-4326-8B75-85F330324392}"/>
</file>

<file path=customXml/itemProps3.xml><?xml version="1.0" encoding="utf-8"?>
<ds:datastoreItem xmlns:ds="http://schemas.openxmlformats.org/officeDocument/2006/customXml" ds:itemID="{DA35C387-CDC1-445F-8C48-0EDAC70C9536}"/>
</file>

<file path=customXml/itemProps4.xml><?xml version="1.0" encoding="utf-8"?>
<ds:datastoreItem xmlns:ds="http://schemas.openxmlformats.org/officeDocument/2006/customXml" ds:itemID="{52A99812-2870-41B0-A4E5-1908686749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 Kenney</dc:creator>
  <cp:keywords/>
  <dc:description/>
  <cp:lastModifiedBy/>
  <cp:revision/>
  <dcterms:created xsi:type="dcterms:W3CDTF">2025-01-07T19:26:15Z</dcterms:created>
  <dcterms:modified xsi:type="dcterms:W3CDTF">2026-06-05T14:47:51Z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0x010100CCDFE98C7071274EA709CFED0A4CB478</vt:lpwstr>
  </property>
  <property fmtid="{D5CDD505-2E9C-101B-9397-08002B2CF9AE}" pid="3" name="MediaServiceImageTags">
    <vt:lpwstr/>
  </property>
  <property fmtid="{D5CDD505-2E9C-101B-9397-08002B2CF9AE}" pid="4" name="_dlc_DocIdItemGuid">
    <vt:lpwstr>6c26541a-0fae-4643-ad78-ff519a5d6645</vt:lpwstr>
  </property>
</Properties>
</file>