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ebecca.Walsh\AppData\Local\Microsoft\Windows\INetCache\Content.Outlook\WGB0L4FU\"/>
    </mc:Choice>
  </mc:AlternateContent>
  <xr:revisionPtr revIDLastSave="0" documentId="8_{4D28B1EA-9288-4D5A-9803-4F4210E3AFF5}" xr6:coauthVersionLast="47" xr6:coauthVersionMax="47" xr10:uidLastSave="{00000000-0000-0000-0000-000000000000}"/>
  <bookViews>
    <workbookView xWindow="-135" yWindow="-135" windowWidth="29070" windowHeight="17550" xr2:uid="{B7BAEB43-3CE9-4DD0-9B0A-A282FF851F6D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I3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<sst xmlns="http://schemas.openxmlformats.org/spreadsheetml/2006/main" count="428" uniqueCount="119">
  <si>
    <t>Division</t>
  </si>
  <si>
    <t>Initiative  Name</t>
  </si>
  <si>
    <t xml:space="preserve">Type of Program </t>
  </si>
  <si>
    <t>Recipient</t>
  </si>
  <si>
    <t>Category of Env Benefit</t>
  </si>
  <si>
    <t>Type of Env Benefit</t>
  </si>
  <si>
    <t>Type of Investment</t>
  </si>
  <si>
    <t>Geo-specific?</t>
  </si>
  <si>
    <t>VISION Query</t>
  </si>
  <si>
    <t>Funding Source</t>
  </si>
  <si>
    <t>Funding Cycle</t>
  </si>
  <si>
    <t>Discretionary Y/N</t>
  </si>
  <si>
    <t>Total Investment ($$)</t>
  </si>
  <si>
    <t>Impact Location</t>
  </si>
  <si>
    <t>DHCD- Vermont Community Development Program</t>
  </si>
  <si>
    <t>DHCD- VCDP</t>
  </si>
  <si>
    <t>CDBG</t>
  </si>
  <si>
    <t>Grants</t>
  </si>
  <si>
    <t>Municipalities</t>
  </si>
  <si>
    <t>Healthy homes and buildings</t>
  </si>
  <si>
    <t>Direct</t>
  </si>
  <si>
    <t>No</t>
  </si>
  <si>
    <t>HUD</t>
  </si>
  <si>
    <t>Annual</t>
  </si>
  <si>
    <t>Yes</t>
  </si>
  <si>
    <t>Statewide</t>
  </si>
  <si>
    <t xml:space="preserve">RHP </t>
  </si>
  <si>
    <t>Various</t>
  </si>
  <si>
    <t>Washington, Lamoille, Bennington, Chittenden, Franklin Counties</t>
  </si>
  <si>
    <t>VHCB HOME Grant</t>
  </si>
  <si>
    <t>VHCB</t>
  </si>
  <si>
    <t>HTF</t>
  </si>
  <si>
    <t>DCHD-VCDP</t>
  </si>
  <si>
    <t>CDBG-CV</t>
  </si>
  <si>
    <t>Chittenden, Windsor, Franklin, Orleans Counties</t>
  </si>
  <si>
    <t>DHCD- Housing</t>
  </si>
  <si>
    <t xml:space="preserve">DHCD-Housing </t>
  </si>
  <si>
    <t>MHIR</t>
  </si>
  <si>
    <t>CVOEO &amp; VSHA</t>
  </si>
  <si>
    <t xml:space="preserve"> ARPA 46% &amp; SF 41% &amp; 13% GF </t>
  </si>
  <si>
    <t>VHIP</t>
  </si>
  <si>
    <t>5 Regional Homeownership Centers</t>
  </si>
  <si>
    <t>68% ARPA &amp; 32% General Fund</t>
  </si>
  <si>
    <t>Missing Middle</t>
  </si>
  <si>
    <t>Vermont Housing Finance Agency</t>
  </si>
  <si>
    <t>99.5% General Fund &amp; .05% ARPA</t>
  </si>
  <si>
    <t>Rental Housing Revolving Loan Fund</t>
  </si>
  <si>
    <t>72% Special Fund &amp; 28% GF</t>
  </si>
  <si>
    <t>DHCD- Community Planning and Revitalization</t>
  </si>
  <si>
    <t>DHCD-CPR</t>
  </si>
  <si>
    <t xml:space="preserve">Community Partnership for Neigborhood Development </t>
  </si>
  <si>
    <t>Municipalities and Non-profits</t>
  </si>
  <si>
    <t>Training and funding disbursed or administered by governmental agencies</t>
  </si>
  <si>
    <t>64% ARPA &amp; 36% GF</t>
  </si>
  <si>
    <t>One-Time</t>
  </si>
  <si>
    <t>Downtown Transportation Fund</t>
  </si>
  <si>
    <t xml:space="preserve">Municipalities     </t>
  </si>
  <si>
    <t>Public Transportation</t>
  </si>
  <si>
    <t>71% SF &amp; 28% GF &amp; 2% CapF</t>
  </si>
  <si>
    <t>Downtown Vibrancy Fund</t>
  </si>
  <si>
    <t>100% GF</t>
  </si>
  <si>
    <t>Electric Vehicle Supply Equipment</t>
  </si>
  <si>
    <t>Affordable clean renewable energy sources &amp; Public transportation</t>
  </si>
  <si>
    <t>69% GF &amp; 31% IDT/ SF</t>
  </si>
  <si>
    <t>Municipal Planning Grants</t>
  </si>
  <si>
    <t xml:space="preserve">Municipalities </t>
  </si>
  <si>
    <t>86% Special Fund &amp; 14% GF</t>
  </si>
  <si>
    <t>Neighborhood Area Designation Assistance Program</t>
  </si>
  <si>
    <t>Regional Planning Commissions</t>
  </si>
  <si>
    <t>one time?</t>
  </si>
  <si>
    <t>Regional Planning Commission Annual Grant</t>
  </si>
  <si>
    <t>99% Special Fund &amp; 1% GF</t>
  </si>
  <si>
    <t>Division of Historic Preservation</t>
  </si>
  <si>
    <t>DHCD-DHP</t>
  </si>
  <si>
    <t>Barn Grants</t>
  </si>
  <si>
    <t>Individual Property Owners</t>
  </si>
  <si>
    <t>97% Capitol Fund &amp; 3% SF</t>
  </si>
  <si>
    <t>Historic Preservation Grants</t>
  </si>
  <si>
    <t>Municipalities/Non-profits</t>
  </si>
  <si>
    <t>100% Capitol Funds</t>
  </si>
  <si>
    <t>Certified Local Government Grants</t>
  </si>
  <si>
    <t>Certified Local Governments (Municipalies)</t>
  </si>
  <si>
    <t>Healthy Communities</t>
  </si>
  <si>
    <t>100% Federal Funds</t>
  </si>
  <si>
    <t>Department of Economic Development</t>
  </si>
  <si>
    <t>DED</t>
  </si>
  <si>
    <t>BIPOC</t>
  </si>
  <si>
    <t>Contracts</t>
  </si>
  <si>
    <t>Vermont Professionals of Color Network</t>
  </si>
  <si>
    <t>Indirect</t>
  </si>
  <si>
    <t>BRF</t>
  </si>
  <si>
    <t>Grants &amp; Contracts</t>
  </si>
  <si>
    <t>Private Developers, Non-Profits, and Municipalities</t>
  </si>
  <si>
    <t>general fund- 10 V.S.A. § 6654.</t>
  </si>
  <si>
    <t>$13,802,987. 95</t>
  </si>
  <si>
    <t>STEP</t>
  </si>
  <si>
    <t>Vermont small-businesses</t>
  </si>
  <si>
    <t>Fulfilling and dignified green jobs</t>
  </si>
  <si>
    <t>US Small Business Administration- International Export Assistance</t>
  </si>
  <si>
    <t>VEGI-TIF</t>
  </si>
  <si>
    <t>Staff</t>
  </si>
  <si>
    <t>Businesses</t>
  </si>
  <si>
    <t>General Fund</t>
  </si>
  <si>
    <t>VEPC oversees VEGI application, annual cap of $15m</t>
  </si>
  <si>
    <t>Brownfield</t>
  </si>
  <si>
    <t>VEDA</t>
  </si>
  <si>
    <t>Grant from EPA</t>
  </si>
  <si>
    <t>Vermont Department of Tourism and Marketing</t>
  </si>
  <si>
    <t>VTDM</t>
  </si>
  <si>
    <t>Outdoor Rec Skill Building Workshops</t>
  </si>
  <si>
    <t>Vermont Outdoor Business Alliance</t>
  </si>
  <si>
    <t>None</t>
  </si>
  <si>
    <t>Hospitality Management Training Program</t>
  </si>
  <si>
    <t>University of Vermont Professional and Continuing Education</t>
  </si>
  <si>
    <t>TOTAL INVESTMENTS FY23-FY25</t>
  </si>
  <si>
    <t>EDA</t>
  </si>
  <si>
    <t>general fund</t>
  </si>
  <si>
    <t>yes</t>
  </si>
  <si>
    <t>funding from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</si>
</sst>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sz val="11"/>
      <color theme="0" tint="-0.1499984740745262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theme="1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rgb="FF000000"/>
      </top>
      <bottom/>
      <diagonal/>
    </border>
    <border>
      <left/>
      <right style="double">
        <color indexed="64"/>
      </right>
      <top style="thin">
        <color theme="1"/>
      </top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164" fontId="0" fillId="4" borderId="1" xfId="0" applyNumberFormat="1" applyFill="1" applyBorder="1" applyAlignment="1">
      <alignment horizontal="left" vertical="center" indent="7"/>
    </xf>
    <xf numFmtId="0" fontId="2" fillId="2" borderId="2" xfId="0" applyFont="1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0" fontId="0" fillId="2" borderId="3" xfId="0" applyFill="1" applyBorder="1" applyAlignment="1">
      <alignment vertical="top"/>
    </xf>
    <xf numFmtId="0" fontId="0" fillId="2" borderId="3" xfId="0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164" fontId="0" fillId="4" borderId="1" xfId="0" applyNumberFormat="1" applyFill="1" applyBorder="1" applyAlignment="1">
      <alignment horizontal="left" vertical="top" indent="7"/>
    </xf>
    <xf numFmtId="0" fontId="3" fillId="2" borderId="7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164" fontId="5" fillId="4" borderId="0" xfId="0" applyNumberFormat="1" applyFont="1" applyFill="1" applyAlignment="1">
      <alignment horizontal="center" vertical="top"/>
    </xf>
    <xf numFmtId="0" fontId="0" fillId="0" borderId="1" xfId="0" applyBorder="1" applyAlignment="1">
      <alignment wrapText="1"/>
    </xf>
    <xf numFmtId="0" fontId="4" fillId="4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1" fillId="5" borderId="0" xfId="0" applyFont="1" applyFill="1" applyAlignment="1">
      <alignment vertical="top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center" vertical="top"/>
    </xf>
    <xf numFmtId="0" fontId="1" fillId="5" borderId="5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race.vinson\Downloads\2-5-26ACCD_%20Environmental%20Benefits%20Spending%20Report_draft%20(2).xlsx" TargetMode="External"/><Relationship Id="rId1" Type="http://schemas.openxmlformats.org/officeDocument/2006/relationships/externalLinkPath" Target="/Users/grace.vinson/Downloads/2-5-26ACCD_%20Environmental%20Benefits%20Spending%20Report_draft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S"/>
      <sheetName val="2. DED &amp; VTDM Totals"/>
      <sheetName val="1aDHCD-VCDP"/>
      <sheetName val="1bDHCD-Housing"/>
      <sheetName val="1cDHCD- CPR"/>
      <sheetName val="1dDHCD-DHP"/>
      <sheetName val="2bVTDM"/>
      <sheetName val="2aDED"/>
      <sheetName val="ENVBENEFITS"/>
      <sheetName val="oldPrograms Total"/>
      <sheetName val="2-5-26ACCD_ Environmental Ben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#REF!</fb>
    <v>3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203B-4FEA-4C18-9D01-A4CEC1BFA402}">
  <dimension ref="A1:N45"/>
  <sheetViews>
    <sheetView tabSelected="1" zoomScale="67" zoomScaleNormal="67" zoomScalePageLayoutView="178" workbookViewId="0">
      <selection activeCell="A40" activeCellId="5" sqref="A1:N1 A9:N9 A16:N16 A26:N26 A32:N32 A40:N40"/>
    </sheetView>
  </sheetViews>
  <sheetFormatPr defaultColWidth="9.140625" defaultRowHeight="15" x14ac:dyDescent="0.25"/>
  <cols>
    <col min="1" max="1" width="17.85546875" style="1" customWidth="1"/>
    <col min="2" max="2" width="25.140625" style="26" customWidth="1"/>
    <col min="3" max="3" width="18.140625" style="1" customWidth="1"/>
    <col min="4" max="4" width="32.28515625" style="26" customWidth="1"/>
    <col min="5" max="5" width="34.42578125" style="26" customWidth="1"/>
    <col min="6" max="6" width="18.42578125" style="1" customWidth="1"/>
    <col min="7" max="7" width="17.28515625" style="1" customWidth="1"/>
    <col min="8" max="8" width="15.28515625" style="1" customWidth="1"/>
    <col min="9" max="9" width="17.7109375" style="1" customWidth="1"/>
    <col min="10" max="10" width="41.42578125" style="27" customWidth="1"/>
    <col min="11" max="11" width="30.5703125" style="1" customWidth="1"/>
    <col min="12" max="12" width="22.140625" style="28" customWidth="1"/>
    <col min="13" max="13" width="32.140625" style="28" customWidth="1"/>
    <col min="14" max="14" width="54.140625" style="28" customWidth="1"/>
    <col min="15" max="16384" width="9.140625" style="1"/>
  </cols>
  <sheetData>
    <row r="1" spans="1:14" x14ac:dyDescent="0.25">
      <c r="A1" s="33" t="s">
        <v>0</v>
      </c>
      <c r="B1" s="34" t="s">
        <v>1</v>
      </c>
      <c r="C1" s="33" t="s">
        <v>2</v>
      </c>
      <c r="D1" s="34" t="s">
        <v>3</v>
      </c>
      <c r="E1" s="34" t="s">
        <v>4</v>
      </c>
      <c r="F1" s="33" t="s">
        <v>5</v>
      </c>
      <c r="G1" s="33" t="s">
        <v>6</v>
      </c>
      <c r="H1" s="33" t="s">
        <v>7</v>
      </c>
      <c r="I1" s="35" t="s">
        <v>8</v>
      </c>
      <c r="J1" s="36" t="s">
        <v>9</v>
      </c>
      <c r="K1" s="37" t="s">
        <v>10</v>
      </c>
      <c r="L1" s="37" t="s">
        <v>11</v>
      </c>
      <c r="M1" s="37" t="s">
        <v>12</v>
      </c>
      <c r="N1" s="38" t="s">
        <v>13</v>
      </c>
    </row>
    <row r="2" spans="1:14" x14ac:dyDescent="0.25">
      <c r="A2" s="2" t="s">
        <v>14</v>
      </c>
      <c r="B2" s="3"/>
      <c r="C2" s="4"/>
      <c r="D2" s="3"/>
      <c r="E2" s="3"/>
      <c r="F2" s="4"/>
      <c r="G2" s="4"/>
      <c r="H2" s="4"/>
      <c r="I2" s="5"/>
      <c r="J2" s="6"/>
      <c r="K2" s="7"/>
      <c r="L2" s="7"/>
      <c r="M2" s="7"/>
      <c r="N2" s="8"/>
    </row>
    <row r="3" spans="1:14" s="9" customFormat="1" x14ac:dyDescent="0.25">
      <c r="A3" s="9" t="s">
        <v>15</v>
      </c>
      <c r="B3" s="10" t="s">
        <v>16</v>
      </c>
      <c r="C3" s="9" t="s">
        <v>17</v>
      </c>
      <c r="D3" s="10" t="s">
        <v>18</v>
      </c>
      <c r="E3" s="10" t="s">
        <v>19</v>
      </c>
      <c r="F3" s="9" t="s">
        <v>20</v>
      </c>
      <c r="G3" s="9" t="s">
        <v>20</v>
      </c>
      <c r="H3" s="9" t="s">
        <v>21</v>
      </c>
      <c r="I3" s="11" t="s">
        <v>21</v>
      </c>
      <c r="J3" s="12" t="s">
        <v>22</v>
      </c>
      <c r="K3" s="13" t="s">
        <v>23</v>
      </c>
      <c r="L3" s="13" t="s">
        <v>24</v>
      </c>
      <c r="M3" s="14">
        <v>14860288</v>
      </c>
      <c r="N3" s="13" t="s">
        <v>25</v>
      </c>
    </row>
    <row r="4" spans="1:14" s="9" customFormat="1" x14ac:dyDescent="0.25">
      <c r="A4" s="9" t="s">
        <v>15</v>
      </c>
      <c r="B4" s="10" t="s">
        <v>26</v>
      </c>
      <c r="C4" s="9" t="s">
        <v>17</v>
      </c>
      <c r="D4" s="10" t="s">
        <v>27</v>
      </c>
      <c r="E4" s="10" t="s">
        <v>19</v>
      </c>
      <c r="F4" s="9" t="s">
        <v>20</v>
      </c>
      <c r="G4" s="9" t="s">
        <v>20</v>
      </c>
      <c r="H4" s="9" t="s">
        <v>21</v>
      </c>
      <c r="I4" s="11" t="s">
        <v>21</v>
      </c>
      <c r="J4" s="12" t="s">
        <v>22</v>
      </c>
      <c r="K4" s="13" t="s">
        <v>23</v>
      </c>
      <c r="L4" s="13" t="s">
        <v>24</v>
      </c>
      <c r="M4" s="14">
        <v>2500000</v>
      </c>
      <c r="N4" s="13" t="s">
        <v>28</v>
      </c>
    </row>
    <row r="5" spans="1:14" s="9" customFormat="1" x14ac:dyDescent="0.25">
      <c r="A5" s="9" t="s">
        <v>15</v>
      </c>
      <c r="B5" s="10" t="s">
        <v>29</v>
      </c>
      <c r="C5" s="9" t="s">
        <v>17</v>
      </c>
      <c r="D5" s="10" t="s">
        <v>30</v>
      </c>
      <c r="E5" s="10" t="s">
        <v>19</v>
      </c>
      <c r="F5" s="9" t="s">
        <v>20</v>
      </c>
      <c r="G5" s="9" t="s">
        <v>20</v>
      </c>
      <c r="H5" s="9" t="s">
        <v>21</v>
      </c>
      <c r="I5" s="11" t="s">
        <v>21</v>
      </c>
      <c r="J5" s="12" t="s">
        <v>22</v>
      </c>
      <c r="K5" s="13" t="s">
        <v>23</v>
      </c>
      <c r="L5" s="13" t="s">
        <v>24</v>
      </c>
      <c r="M5" s="14">
        <v>3312669.69</v>
      </c>
      <c r="N5" s="13" t="s">
        <v>25</v>
      </c>
    </row>
    <row r="6" spans="1:14" s="9" customFormat="1" x14ac:dyDescent="0.25">
      <c r="A6" s="9" t="s">
        <v>15</v>
      </c>
      <c r="B6" s="10" t="s">
        <v>31</v>
      </c>
      <c r="C6" s="9" t="s">
        <v>17</v>
      </c>
      <c r="D6" s="10" t="s">
        <v>30</v>
      </c>
      <c r="E6" s="10" t="s">
        <v>19</v>
      </c>
      <c r="F6" s="9" t="s">
        <v>20</v>
      </c>
      <c r="G6" s="9" t="s">
        <v>20</v>
      </c>
      <c r="H6" s="9" t="s">
        <v>21</v>
      </c>
      <c r="I6" s="11" t="s">
        <v>21</v>
      </c>
      <c r="J6" s="12" t="s">
        <v>22</v>
      </c>
      <c r="K6" s="13" t="s">
        <v>23</v>
      </c>
      <c r="L6" s="13" t="s">
        <v>24</v>
      </c>
      <c r="M6" s="14">
        <v>5590121.9400000004</v>
      </c>
      <c r="N6" s="13" t="s">
        <v>25</v>
      </c>
    </row>
    <row r="7" spans="1:14" s="9" customFormat="1" x14ac:dyDescent="0.25">
      <c r="A7" s="9" t="s">
        <v>32</v>
      </c>
      <c r="B7" s="10" t="s">
        <v>33</v>
      </c>
      <c r="C7" s="9" t="s">
        <v>17</v>
      </c>
      <c r="D7" s="10" t="s">
        <v>27</v>
      </c>
      <c r="E7" s="10" t="s">
        <v>19</v>
      </c>
      <c r="F7" s="9" t="s">
        <v>20</v>
      </c>
      <c r="G7" s="9" t="s">
        <v>20</v>
      </c>
      <c r="H7" s="9" t="s">
        <v>21</v>
      </c>
      <c r="I7" s="11" t="s">
        <v>21</v>
      </c>
      <c r="J7" s="12" t="s">
        <v>22</v>
      </c>
      <c r="K7" s="13" t="s">
        <v>23</v>
      </c>
      <c r="L7" s="13" t="s">
        <v>24</v>
      </c>
      <c r="M7" s="14">
        <v>779236</v>
      </c>
      <c r="N7" s="13" t="s">
        <v>34</v>
      </c>
    </row>
    <row r="9" spans="1:14" x14ac:dyDescent="0.25">
      <c r="A9" s="33" t="s">
        <v>0</v>
      </c>
      <c r="B9" s="34" t="s">
        <v>1</v>
      </c>
      <c r="C9" s="33" t="s">
        <v>2</v>
      </c>
      <c r="D9" s="34" t="s">
        <v>3</v>
      </c>
      <c r="E9" s="34" t="s">
        <v>4</v>
      </c>
      <c r="F9" s="33" t="s">
        <v>5</v>
      </c>
      <c r="G9" s="33" t="s">
        <v>6</v>
      </c>
      <c r="H9" s="33" t="s">
        <v>7</v>
      </c>
      <c r="I9" s="35" t="s">
        <v>8</v>
      </c>
      <c r="J9" s="36" t="s">
        <v>9</v>
      </c>
      <c r="K9" s="37" t="s">
        <v>10</v>
      </c>
      <c r="L9" s="37" t="s">
        <v>11</v>
      </c>
      <c r="M9" s="37" t="s">
        <v>12</v>
      </c>
      <c r="N9" s="38" t="s">
        <v>13</v>
      </c>
    </row>
    <row r="10" spans="1:14" x14ac:dyDescent="0.25">
      <c r="A10" s="15" t="s">
        <v>35</v>
      </c>
      <c r="B10" s="16"/>
      <c r="C10" s="17"/>
      <c r="D10" s="16"/>
      <c r="E10" s="16"/>
      <c r="F10" s="17"/>
      <c r="G10" s="17"/>
      <c r="H10" s="17"/>
      <c r="I10" s="18"/>
      <c r="J10" s="19"/>
      <c r="K10" s="20"/>
      <c r="L10" s="20"/>
      <c r="M10" s="20"/>
      <c r="N10" s="21"/>
    </row>
    <row r="11" spans="1:14" s="9" customFormat="1" x14ac:dyDescent="0.25">
      <c r="A11" s="9" t="s">
        <v>36</v>
      </c>
      <c r="B11" s="10" t="s">
        <v>37</v>
      </c>
      <c r="C11" s="9" t="s">
        <v>17</v>
      </c>
      <c r="D11" s="10" t="s">
        <v>38</v>
      </c>
      <c r="E11" s="10" t="s">
        <v>19</v>
      </c>
      <c r="F11" s="9" t="s">
        <v>20</v>
      </c>
      <c r="G11" s="9" t="s">
        <v>20</v>
      </c>
      <c r="H11" s="9" t="s">
        <v>21</v>
      </c>
      <c r="I11" s="11" t="s">
        <v>24</v>
      </c>
      <c r="J11" s="12" t="s">
        <v>39</v>
      </c>
      <c r="K11" s="13" t="s">
        <v>23</v>
      </c>
      <c r="L11" s="13" t="s">
        <v>24</v>
      </c>
      <c r="M11" s="22">
        <v>8569370.8300000001</v>
      </c>
      <c r="N11" s="13" t="s">
        <v>25</v>
      </c>
    </row>
    <row r="12" spans="1:14" s="9" customFormat="1" ht="30" x14ac:dyDescent="0.25">
      <c r="A12" s="9" t="s">
        <v>36</v>
      </c>
      <c r="B12" s="10" t="s">
        <v>40</v>
      </c>
      <c r="C12" s="9" t="s">
        <v>17</v>
      </c>
      <c r="D12" s="10" t="s">
        <v>41</v>
      </c>
      <c r="E12" s="10" t="s">
        <v>19</v>
      </c>
      <c r="F12" s="9" t="s">
        <v>20</v>
      </c>
      <c r="G12" s="9" t="s">
        <v>20</v>
      </c>
      <c r="H12" s="9" t="s">
        <v>21</v>
      </c>
      <c r="I12" s="11" t="s">
        <v>24</v>
      </c>
      <c r="J12" s="12" t="s">
        <v>42</v>
      </c>
      <c r="K12" s="13" t="s">
        <v>23</v>
      </c>
      <c r="L12" s="13" t="s">
        <v>24</v>
      </c>
      <c r="M12" s="22">
        <v>28826816.34</v>
      </c>
      <c r="N12" s="13" t="s">
        <v>25</v>
      </c>
    </row>
    <row r="13" spans="1:14" s="9" customFormat="1" x14ac:dyDescent="0.25">
      <c r="A13" s="9" t="s">
        <v>36</v>
      </c>
      <c r="B13" s="10" t="s">
        <v>43</v>
      </c>
      <c r="C13" s="9" t="s">
        <v>17</v>
      </c>
      <c r="D13" s="10" t="s">
        <v>44</v>
      </c>
      <c r="E13" s="10" t="s">
        <v>19</v>
      </c>
      <c r="F13" s="9" t="s">
        <v>20</v>
      </c>
      <c r="G13" s="9" t="s">
        <v>20</v>
      </c>
      <c r="H13" s="9" t="s">
        <v>21</v>
      </c>
      <c r="I13" s="11" t="s">
        <v>24</v>
      </c>
      <c r="J13" s="12" t="s">
        <v>45</v>
      </c>
      <c r="K13" s="13" t="s">
        <v>23</v>
      </c>
      <c r="L13" s="13" t="s">
        <v>24</v>
      </c>
      <c r="M13" s="22">
        <v>1685648.28</v>
      </c>
      <c r="N13" s="13" t="s">
        <v>25</v>
      </c>
    </row>
    <row r="14" spans="1:14" s="9" customFormat="1" ht="29.25" customHeight="1" x14ac:dyDescent="0.25">
      <c r="A14" s="9" t="s">
        <v>36</v>
      </c>
      <c r="B14" s="10" t="s">
        <v>46</v>
      </c>
      <c r="C14" s="9" t="s">
        <v>17</v>
      </c>
      <c r="D14" s="10" t="s">
        <v>44</v>
      </c>
      <c r="E14" s="10" t="s">
        <v>19</v>
      </c>
      <c r="F14" s="9" t="s">
        <v>20</v>
      </c>
      <c r="G14" s="9" t="s">
        <v>20</v>
      </c>
      <c r="H14" s="9" t="s">
        <v>21</v>
      </c>
      <c r="I14" s="11" t="s">
        <v>24</v>
      </c>
      <c r="J14" s="12" t="s">
        <v>47</v>
      </c>
      <c r="K14" s="13" t="s">
        <v>23</v>
      </c>
      <c r="L14" s="13" t="s">
        <v>24</v>
      </c>
      <c r="M14" s="22">
        <v>2791262.18</v>
      </c>
      <c r="N14" s="13" t="s">
        <v>25</v>
      </c>
    </row>
    <row r="16" spans="1:14" x14ac:dyDescent="0.25">
      <c r="A16" s="33" t="s">
        <v>0</v>
      </c>
      <c r="B16" s="34" t="s">
        <v>1</v>
      </c>
      <c r="C16" s="33" t="s">
        <v>2</v>
      </c>
      <c r="D16" s="34" t="s">
        <v>3</v>
      </c>
      <c r="E16" s="34" t="s">
        <v>4</v>
      </c>
      <c r="F16" s="33" t="s">
        <v>5</v>
      </c>
      <c r="G16" s="33" t="s">
        <v>6</v>
      </c>
      <c r="H16" s="33" t="s">
        <v>7</v>
      </c>
      <c r="I16" s="35" t="s">
        <v>8</v>
      </c>
      <c r="J16" s="36" t="s">
        <v>9</v>
      </c>
      <c r="K16" s="37" t="s">
        <v>10</v>
      </c>
      <c r="L16" s="37" t="s">
        <v>11</v>
      </c>
      <c r="M16" s="37" t="s">
        <v>12</v>
      </c>
      <c r="N16" s="38" t="s">
        <v>13</v>
      </c>
    </row>
    <row r="17" spans="1:14" x14ac:dyDescent="0.25">
      <c r="A17" s="15" t="s">
        <v>48</v>
      </c>
      <c r="B17" s="3"/>
      <c r="C17" s="4"/>
      <c r="D17" s="3"/>
      <c r="E17" s="3"/>
      <c r="F17" s="4"/>
      <c r="G17" s="4"/>
      <c r="H17" s="4"/>
      <c r="I17" s="5"/>
      <c r="J17" s="23"/>
      <c r="K17" s="7"/>
      <c r="L17" s="7"/>
      <c r="M17" s="7"/>
      <c r="N17" s="24"/>
    </row>
    <row r="18" spans="1:14" s="9" customFormat="1" ht="30.75" customHeight="1" x14ac:dyDescent="0.25">
      <c r="A18" s="9" t="s">
        <v>49</v>
      </c>
      <c r="B18" s="10" t="s">
        <v>50</v>
      </c>
      <c r="C18" s="9" t="s">
        <v>17</v>
      </c>
      <c r="D18" s="10" t="s">
        <v>51</v>
      </c>
      <c r="E18" s="10" t="s">
        <v>52</v>
      </c>
      <c r="F18" s="9" t="s">
        <v>20</v>
      </c>
      <c r="G18" s="9" t="s">
        <v>20</v>
      </c>
      <c r="H18" s="9" t="s">
        <v>21</v>
      </c>
      <c r="I18" s="11" t="s">
        <v>24</v>
      </c>
      <c r="J18" s="12" t="s">
        <v>53</v>
      </c>
      <c r="K18" s="13" t="s">
        <v>54</v>
      </c>
      <c r="L18" s="13" t="s">
        <v>24</v>
      </c>
      <c r="M18" s="22">
        <v>566500</v>
      </c>
      <c r="N18" s="13" t="s">
        <v>25</v>
      </c>
    </row>
    <row r="19" spans="1:14" s="9" customFormat="1" ht="33.75" customHeight="1" x14ac:dyDescent="0.25">
      <c r="A19" s="9" t="s">
        <v>49</v>
      </c>
      <c r="B19" s="10" t="s">
        <v>55</v>
      </c>
      <c r="C19" s="9" t="s">
        <v>17</v>
      </c>
      <c r="D19" s="10" t="s">
        <v>56</v>
      </c>
      <c r="E19" s="10" t="s">
        <v>57</v>
      </c>
      <c r="F19" s="9" t="s">
        <v>20</v>
      </c>
      <c r="G19" s="9" t="s">
        <v>20</v>
      </c>
      <c r="H19" s="9" t="s">
        <v>21</v>
      </c>
      <c r="I19" s="11" t="s">
        <v>24</v>
      </c>
      <c r="J19" s="12" t="s">
        <v>58</v>
      </c>
      <c r="K19" s="13" t="s">
        <v>23</v>
      </c>
      <c r="L19" s="13" t="s">
        <v>24</v>
      </c>
      <c r="M19" s="22">
        <v>1506803.01</v>
      </c>
      <c r="N19" s="13" t="s">
        <v>25</v>
      </c>
    </row>
    <row r="20" spans="1:14" s="9" customFormat="1" ht="45" x14ac:dyDescent="0.25">
      <c r="A20" s="9" t="s">
        <v>49</v>
      </c>
      <c r="B20" s="10" t="s">
        <v>59</v>
      </c>
      <c r="C20" s="9" t="s">
        <v>17</v>
      </c>
      <c r="D20" s="10" t="s">
        <v>51</v>
      </c>
      <c r="E20" s="10" t="s">
        <v>52</v>
      </c>
      <c r="F20" s="9" t="s">
        <v>20</v>
      </c>
      <c r="G20" s="9" t="s">
        <v>20</v>
      </c>
      <c r="H20" s="9" t="s">
        <v>21</v>
      </c>
      <c r="I20" s="11" t="s">
        <v>24</v>
      </c>
      <c r="J20" s="12" t="s">
        <v>60</v>
      </c>
      <c r="K20" s="13" t="s">
        <v>23</v>
      </c>
      <c r="L20" s="13" t="s">
        <v>24</v>
      </c>
      <c r="M20" s="22">
        <v>1140000</v>
      </c>
      <c r="N20" s="13" t="s">
        <v>25</v>
      </c>
    </row>
    <row r="21" spans="1:14" s="9" customFormat="1" ht="30" x14ac:dyDescent="0.25">
      <c r="A21" s="9" t="s">
        <v>49</v>
      </c>
      <c r="B21" s="10" t="s">
        <v>61</v>
      </c>
      <c r="C21" s="9" t="s">
        <v>17</v>
      </c>
      <c r="D21" s="10" t="s">
        <v>27</v>
      </c>
      <c r="E21" s="10" t="s">
        <v>62</v>
      </c>
      <c r="F21" s="9" t="s">
        <v>20</v>
      </c>
      <c r="G21" s="9" t="s">
        <v>20</v>
      </c>
      <c r="H21" s="9" t="s">
        <v>21</v>
      </c>
      <c r="I21" s="11" t="s">
        <v>24</v>
      </c>
      <c r="J21" s="12" t="s">
        <v>63</v>
      </c>
      <c r="K21" s="13" t="s">
        <v>118</v>
      </c>
      <c r="L21" s="13" t="s">
        <v>24</v>
      </c>
      <c r="M21" s="22">
        <v>2438902.61</v>
      </c>
      <c r="N21" s="13" t="s">
        <v>25</v>
      </c>
    </row>
    <row r="22" spans="1:14" s="9" customFormat="1" ht="45" x14ac:dyDescent="0.25">
      <c r="A22" s="9" t="s">
        <v>49</v>
      </c>
      <c r="B22" s="10" t="s">
        <v>64</v>
      </c>
      <c r="C22" s="9" t="s">
        <v>17</v>
      </c>
      <c r="D22" s="10" t="s">
        <v>65</v>
      </c>
      <c r="E22" s="10" t="s">
        <v>52</v>
      </c>
      <c r="F22" s="9" t="s">
        <v>20</v>
      </c>
      <c r="G22" s="9" t="s">
        <v>20</v>
      </c>
      <c r="H22" s="9" t="s">
        <v>21</v>
      </c>
      <c r="I22" s="11" t="s">
        <v>24</v>
      </c>
      <c r="J22" s="12" t="s">
        <v>66</v>
      </c>
      <c r="K22" s="13" t="s">
        <v>23</v>
      </c>
      <c r="L22" s="13" t="s">
        <v>24</v>
      </c>
      <c r="M22" s="22">
        <v>1360675</v>
      </c>
      <c r="N22" s="13" t="s">
        <v>25</v>
      </c>
    </row>
    <row r="23" spans="1:14" s="9" customFormat="1" ht="45" x14ac:dyDescent="0.25">
      <c r="A23" s="9" t="s">
        <v>49</v>
      </c>
      <c r="B23" s="10" t="s">
        <v>67</v>
      </c>
      <c r="C23" s="9" t="s">
        <v>17</v>
      </c>
      <c r="D23" s="10" t="s">
        <v>68</v>
      </c>
      <c r="E23" s="10" t="s">
        <v>52</v>
      </c>
      <c r="F23" s="9" t="s">
        <v>20</v>
      </c>
      <c r="G23" s="9" t="s">
        <v>20</v>
      </c>
      <c r="H23" s="9" t="s">
        <v>21</v>
      </c>
      <c r="I23" s="11" t="s">
        <v>24</v>
      </c>
      <c r="J23" s="12" t="s">
        <v>60</v>
      </c>
      <c r="K23" s="13" t="s">
        <v>69</v>
      </c>
      <c r="L23" s="13" t="s">
        <v>24</v>
      </c>
      <c r="M23" s="22">
        <v>144657.64000000001</v>
      </c>
      <c r="N23" s="13" t="s">
        <v>25</v>
      </c>
    </row>
    <row r="24" spans="1:14" s="9" customFormat="1" ht="45" x14ac:dyDescent="0.25">
      <c r="A24" s="9" t="s">
        <v>49</v>
      </c>
      <c r="B24" s="10" t="s">
        <v>70</v>
      </c>
      <c r="C24" s="9" t="s">
        <v>17</v>
      </c>
      <c r="D24" s="10" t="s">
        <v>68</v>
      </c>
      <c r="E24" s="10" t="s">
        <v>52</v>
      </c>
      <c r="F24" s="9" t="s">
        <v>20</v>
      </c>
      <c r="G24" s="9" t="s">
        <v>20</v>
      </c>
      <c r="H24" s="9" t="s">
        <v>21</v>
      </c>
      <c r="I24" s="11" t="s">
        <v>24</v>
      </c>
      <c r="J24" s="12" t="s">
        <v>71</v>
      </c>
      <c r="K24" s="13" t="s">
        <v>23</v>
      </c>
      <c r="L24" s="13" t="s">
        <v>24</v>
      </c>
      <c r="M24" s="22">
        <v>18156086.510000002</v>
      </c>
      <c r="N24" s="13" t="s">
        <v>25</v>
      </c>
    </row>
    <row r="26" spans="1:14" x14ac:dyDescent="0.25">
      <c r="A26" s="33" t="s">
        <v>0</v>
      </c>
      <c r="B26" s="34" t="s">
        <v>1</v>
      </c>
      <c r="C26" s="33" t="s">
        <v>2</v>
      </c>
      <c r="D26" s="34" t="s">
        <v>3</v>
      </c>
      <c r="E26" s="34" t="s">
        <v>4</v>
      </c>
      <c r="F26" s="33" t="s">
        <v>5</v>
      </c>
      <c r="G26" s="33" t="s">
        <v>6</v>
      </c>
      <c r="H26" s="33" t="s">
        <v>7</v>
      </c>
      <c r="I26" s="35" t="s">
        <v>8</v>
      </c>
      <c r="J26" s="36" t="s">
        <v>9</v>
      </c>
      <c r="K26" s="37" t="s">
        <v>10</v>
      </c>
      <c r="L26" s="37" t="s">
        <v>11</v>
      </c>
      <c r="M26" s="37" t="s">
        <v>12</v>
      </c>
      <c r="N26" s="38" t="s">
        <v>13</v>
      </c>
    </row>
    <row r="27" spans="1:14" x14ac:dyDescent="0.25">
      <c r="A27" s="2" t="s">
        <v>72</v>
      </c>
      <c r="B27" s="3"/>
      <c r="C27" s="4"/>
      <c r="D27" s="3"/>
      <c r="E27" s="3"/>
      <c r="F27" s="4"/>
      <c r="G27" s="4"/>
      <c r="H27" s="4"/>
      <c r="I27" s="5"/>
      <c r="J27" s="23"/>
      <c r="K27" s="7"/>
      <c r="L27" s="7"/>
      <c r="M27" s="7"/>
      <c r="N27" s="7"/>
    </row>
    <row r="28" spans="1:14" s="9" customFormat="1" x14ac:dyDescent="0.25">
      <c r="A28" s="9" t="s">
        <v>73</v>
      </c>
      <c r="B28" s="10" t="s">
        <v>74</v>
      </c>
      <c r="C28" s="9" t="s">
        <v>17</v>
      </c>
      <c r="D28" s="10" t="s">
        <v>75</v>
      </c>
      <c r="E28" s="10" t="s">
        <v>19</v>
      </c>
      <c r="F28" s="9" t="s">
        <v>20</v>
      </c>
      <c r="G28" s="9" t="s">
        <v>20</v>
      </c>
      <c r="H28" s="9" t="s">
        <v>21</v>
      </c>
      <c r="I28" s="11" t="s">
        <v>24</v>
      </c>
      <c r="J28" s="12" t="s">
        <v>76</v>
      </c>
      <c r="K28" s="13" t="s">
        <v>23</v>
      </c>
      <c r="L28" s="13" t="s">
        <v>24</v>
      </c>
      <c r="M28" s="22">
        <v>756449.17</v>
      </c>
      <c r="N28" s="13" t="s">
        <v>25</v>
      </c>
    </row>
    <row r="29" spans="1:14" s="9" customFormat="1" ht="30" x14ac:dyDescent="0.25">
      <c r="A29" s="9" t="s">
        <v>73</v>
      </c>
      <c r="B29" s="10" t="s">
        <v>77</v>
      </c>
      <c r="C29" s="9" t="s">
        <v>17</v>
      </c>
      <c r="D29" s="10" t="s">
        <v>78</v>
      </c>
      <c r="E29" s="10" t="s">
        <v>19</v>
      </c>
      <c r="F29" s="9" t="s">
        <v>20</v>
      </c>
      <c r="G29" s="9" t="s">
        <v>20</v>
      </c>
      <c r="H29" s="9" t="s">
        <v>21</v>
      </c>
      <c r="I29" s="11" t="s">
        <v>24</v>
      </c>
      <c r="J29" s="12" t="s">
        <v>79</v>
      </c>
      <c r="K29" s="13" t="s">
        <v>23</v>
      </c>
      <c r="L29" s="13" t="s">
        <v>24</v>
      </c>
      <c r="M29" s="22">
        <v>819165.41</v>
      </c>
      <c r="N29" s="13" t="s">
        <v>25</v>
      </c>
    </row>
    <row r="30" spans="1:14" s="9" customFormat="1" ht="30" x14ac:dyDescent="0.25">
      <c r="A30" s="9" t="s">
        <v>73</v>
      </c>
      <c r="B30" s="10" t="s">
        <v>80</v>
      </c>
      <c r="C30" s="9" t="s">
        <v>17</v>
      </c>
      <c r="D30" s="10" t="s">
        <v>81</v>
      </c>
      <c r="E30" s="10" t="s">
        <v>82</v>
      </c>
      <c r="F30" s="9" t="s">
        <v>20</v>
      </c>
      <c r="G30" s="9" t="s">
        <v>20</v>
      </c>
      <c r="H30" s="9" t="s">
        <v>21</v>
      </c>
      <c r="I30" s="11" t="s">
        <v>24</v>
      </c>
      <c r="J30" s="12" t="s">
        <v>83</v>
      </c>
      <c r="K30" s="13" t="s">
        <v>23</v>
      </c>
      <c r="L30" s="13" t="s">
        <v>24</v>
      </c>
      <c r="M30" s="22">
        <v>239604.51</v>
      </c>
      <c r="N30" s="13" t="s">
        <v>25</v>
      </c>
    </row>
    <row r="32" spans="1:14" x14ac:dyDescent="0.25">
      <c r="A32" s="33" t="s">
        <v>0</v>
      </c>
      <c r="B32" s="34" t="s">
        <v>1</v>
      </c>
      <c r="C32" s="33" t="s">
        <v>2</v>
      </c>
      <c r="D32" s="34" t="s">
        <v>3</v>
      </c>
      <c r="E32" s="34" t="s">
        <v>4</v>
      </c>
      <c r="F32" s="33" t="s">
        <v>5</v>
      </c>
      <c r="G32" s="33" t="s">
        <v>6</v>
      </c>
      <c r="H32" s="33" t="s">
        <v>7</v>
      </c>
      <c r="I32" s="35" t="s">
        <v>8</v>
      </c>
      <c r="J32" s="36" t="s">
        <v>9</v>
      </c>
      <c r="K32" s="37" t="s">
        <v>10</v>
      </c>
      <c r="L32" s="37" t="s">
        <v>11</v>
      </c>
      <c r="M32" s="37" t="s">
        <v>12</v>
      </c>
      <c r="N32" s="38" t="s">
        <v>13</v>
      </c>
    </row>
    <row r="33" spans="1:14" x14ac:dyDescent="0.25">
      <c r="A33" s="2" t="s">
        <v>84</v>
      </c>
      <c r="B33" s="3"/>
      <c r="C33" s="4"/>
      <c r="D33" s="3"/>
      <c r="E33" s="3"/>
      <c r="F33" s="4"/>
      <c r="G33" s="4"/>
      <c r="H33" s="4"/>
      <c r="I33" s="32" t="e" vm="1">
        <f>IF(OR([1]!Table14213[[#This Row],[How to Report?]]="Narrative", [1]!Table14213[[#This Row],[How to Report?]]="None"), "~", "")</f>
        <v>#REF!</v>
      </c>
      <c r="J33" s="6"/>
      <c r="K33" s="7"/>
      <c r="L33" s="7"/>
      <c r="M33" s="7"/>
      <c r="N33" s="8"/>
    </row>
    <row r="34" spans="1:14" s="9" customFormat="1" ht="45" x14ac:dyDescent="0.25">
      <c r="A34" s="9" t="s">
        <v>85</v>
      </c>
      <c r="B34" s="10" t="s">
        <v>86</v>
      </c>
      <c r="C34" s="9" t="s">
        <v>87</v>
      </c>
      <c r="D34" s="10" t="s">
        <v>88</v>
      </c>
      <c r="E34" s="10" t="s">
        <v>52</v>
      </c>
      <c r="F34" s="9" t="s">
        <v>89</v>
      </c>
      <c r="G34" s="9" t="s">
        <v>89</v>
      </c>
      <c r="H34" s="9" t="s">
        <v>21</v>
      </c>
      <c r="I34" s="11" t="s">
        <v>24</v>
      </c>
      <c r="J34" s="13" t="s">
        <v>116</v>
      </c>
      <c r="K34" s="13" t="s">
        <v>54</v>
      </c>
      <c r="L34" s="13" t="s">
        <v>24</v>
      </c>
      <c r="M34" s="22">
        <v>265054.90999999997</v>
      </c>
      <c r="N34" s="13" t="s">
        <v>25</v>
      </c>
    </row>
    <row r="35" spans="1:14" s="9" customFormat="1" ht="30" x14ac:dyDescent="0.25">
      <c r="A35" s="9" t="s">
        <v>85</v>
      </c>
      <c r="B35" s="10" t="s">
        <v>90</v>
      </c>
      <c r="C35" s="9" t="s">
        <v>91</v>
      </c>
      <c r="D35" s="30" t="s">
        <v>92</v>
      </c>
      <c r="E35" s="10" t="s">
        <v>19</v>
      </c>
      <c r="F35" s="9" t="s">
        <v>89</v>
      </c>
      <c r="G35" s="9" t="s">
        <v>89</v>
      </c>
      <c r="H35" s="9" t="s">
        <v>21</v>
      </c>
      <c r="I35" s="11" t="s">
        <v>24</v>
      </c>
      <c r="J35" s="13" t="s">
        <v>93</v>
      </c>
      <c r="K35" s="13" t="s">
        <v>23</v>
      </c>
      <c r="L35" s="13" t="s">
        <v>24</v>
      </c>
      <c r="M35" s="22" t="s">
        <v>94</v>
      </c>
      <c r="N35" s="13" t="s">
        <v>25</v>
      </c>
    </row>
    <row r="36" spans="1:14" s="9" customFormat="1" ht="30" x14ac:dyDescent="0.25">
      <c r="A36" s="9" t="s">
        <v>85</v>
      </c>
      <c r="B36" s="10" t="s">
        <v>95</v>
      </c>
      <c r="C36" s="9" t="s">
        <v>17</v>
      </c>
      <c r="D36" s="10" t="s">
        <v>96</v>
      </c>
      <c r="E36" s="10" t="s">
        <v>97</v>
      </c>
      <c r="F36" s="9" t="s">
        <v>89</v>
      </c>
      <c r="G36" s="9" t="s">
        <v>20</v>
      </c>
      <c r="H36" s="9" t="s">
        <v>21</v>
      </c>
      <c r="I36" s="11" t="s">
        <v>24</v>
      </c>
      <c r="J36" s="25" t="s">
        <v>98</v>
      </c>
      <c r="K36" s="13" t="s">
        <v>23</v>
      </c>
      <c r="L36" s="13" t="s">
        <v>24</v>
      </c>
      <c r="M36" s="22">
        <v>780696.72</v>
      </c>
      <c r="N36" s="13" t="s">
        <v>25</v>
      </c>
    </row>
    <row r="37" spans="1:14" s="9" customFormat="1" ht="30" x14ac:dyDescent="0.25">
      <c r="A37" s="9" t="s">
        <v>85</v>
      </c>
      <c r="B37" s="10" t="s">
        <v>99</v>
      </c>
      <c r="C37" s="9" t="s">
        <v>100</v>
      </c>
      <c r="D37" s="10" t="s">
        <v>101</v>
      </c>
      <c r="E37" s="10" t="s">
        <v>97</v>
      </c>
      <c r="H37" s="9" t="s">
        <v>21</v>
      </c>
      <c r="I37" s="11" t="s">
        <v>24</v>
      </c>
      <c r="J37" s="12" t="s">
        <v>102</v>
      </c>
      <c r="K37" s="12" t="s">
        <v>103</v>
      </c>
      <c r="L37" s="13" t="s">
        <v>24</v>
      </c>
      <c r="M37" s="22">
        <v>29275</v>
      </c>
      <c r="N37" s="13" t="s">
        <v>25</v>
      </c>
    </row>
    <row r="38" spans="1:14" s="9" customFormat="1" x14ac:dyDescent="0.25">
      <c r="A38" s="9" t="s">
        <v>85</v>
      </c>
      <c r="B38" s="10" t="s">
        <v>104</v>
      </c>
      <c r="C38" s="9" t="s">
        <v>91</v>
      </c>
      <c r="D38" s="10" t="s">
        <v>105</v>
      </c>
      <c r="E38" s="10" t="s">
        <v>19</v>
      </c>
      <c r="F38" s="9" t="s">
        <v>20</v>
      </c>
      <c r="G38" s="9" t="s">
        <v>20</v>
      </c>
      <c r="H38" s="9" t="s">
        <v>21</v>
      </c>
      <c r="I38" s="11" t="s">
        <v>24</v>
      </c>
      <c r="J38" s="12" t="s">
        <v>102</v>
      </c>
      <c r="K38" s="13" t="s">
        <v>106</v>
      </c>
      <c r="L38" s="13" t="s">
        <v>117</v>
      </c>
      <c r="M38" s="22">
        <v>250000</v>
      </c>
      <c r="N38" s="13" t="s">
        <v>25</v>
      </c>
    </row>
    <row r="40" spans="1:14" x14ac:dyDescent="0.25">
      <c r="A40" s="33" t="s">
        <v>0</v>
      </c>
      <c r="B40" s="34" t="s">
        <v>1</v>
      </c>
      <c r="C40" s="33" t="s">
        <v>2</v>
      </c>
      <c r="D40" s="34" t="s">
        <v>3</v>
      </c>
      <c r="E40" s="34" t="s">
        <v>4</v>
      </c>
      <c r="F40" s="33" t="s">
        <v>5</v>
      </c>
      <c r="G40" s="33" t="s">
        <v>6</v>
      </c>
      <c r="H40" s="33" t="s">
        <v>7</v>
      </c>
      <c r="I40" s="35" t="s">
        <v>8</v>
      </c>
      <c r="J40" s="36" t="s">
        <v>9</v>
      </c>
      <c r="K40" s="37" t="s">
        <v>10</v>
      </c>
      <c r="L40" s="37" t="s">
        <v>11</v>
      </c>
      <c r="M40" s="37" t="s">
        <v>12</v>
      </c>
      <c r="N40" s="38" t="s">
        <v>13</v>
      </c>
    </row>
    <row r="41" spans="1:14" x14ac:dyDescent="0.25">
      <c r="A41" s="2" t="s">
        <v>107</v>
      </c>
      <c r="B41" s="3"/>
      <c r="C41" s="4"/>
      <c r="D41" s="3"/>
      <c r="E41" s="3"/>
      <c r="F41" s="4"/>
      <c r="G41" s="4"/>
      <c r="H41" s="4"/>
      <c r="I41" s="5"/>
      <c r="J41" s="6"/>
      <c r="K41" s="7"/>
      <c r="L41" s="7"/>
      <c r="M41" s="7"/>
      <c r="N41" s="8"/>
    </row>
    <row r="42" spans="1:14" s="9" customFormat="1" ht="33" customHeight="1" x14ac:dyDescent="0.25">
      <c r="A42" s="9" t="s">
        <v>108</v>
      </c>
      <c r="B42" s="10" t="s">
        <v>109</v>
      </c>
      <c r="C42" s="9" t="s">
        <v>87</v>
      </c>
      <c r="D42" s="10" t="s">
        <v>110</v>
      </c>
      <c r="E42" s="10" t="s">
        <v>52</v>
      </c>
      <c r="F42" s="9" t="s">
        <v>89</v>
      </c>
      <c r="G42" s="9" t="s">
        <v>20</v>
      </c>
      <c r="H42" s="9" t="s">
        <v>111</v>
      </c>
      <c r="I42" s="9" t="s">
        <v>24</v>
      </c>
      <c r="J42" s="12" t="s">
        <v>115</v>
      </c>
      <c r="K42" s="13" t="s">
        <v>54</v>
      </c>
      <c r="L42" s="13" t="s">
        <v>117</v>
      </c>
      <c r="M42" s="22">
        <v>300000</v>
      </c>
      <c r="N42" s="13" t="s">
        <v>25</v>
      </c>
    </row>
    <row r="43" spans="1:14" s="9" customFormat="1" ht="45" customHeight="1" x14ac:dyDescent="0.25">
      <c r="A43" s="9" t="s">
        <v>108</v>
      </c>
      <c r="B43" s="10" t="s">
        <v>112</v>
      </c>
      <c r="C43" s="9" t="s">
        <v>87</v>
      </c>
      <c r="D43" s="10" t="s">
        <v>113</v>
      </c>
      <c r="E43" s="10" t="s">
        <v>52</v>
      </c>
      <c r="F43" s="9" t="s">
        <v>89</v>
      </c>
      <c r="G43" s="9" t="s">
        <v>20</v>
      </c>
      <c r="H43" s="9" t="s">
        <v>111</v>
      </c>
      <c r="I43" s="9" t="s">
        <v>24</v>
      </c>
      <c r="J43" s="12" t="s">
        <v>115</v>
      </c>
      <c r="K43" s="13" t="s">
        <v>54</v>
      </c>
      <c r="L43" s="13" t="s">
        <v>117</v>
      </c>
      <c r="M43" s="22">
        <v>250000</v>
      </c>
      <c r="N43" s="13" t="s">
        <v>25</v>
      </c>
    </row>
    <row r="45" spans="1:14" ht="26.25" x14ac:dyDescent="0.25">
      <c r="K45" s="31" t="s">
        <v>114</v>
      </c>
      <c r="L45" s="31"/>
      <c r="M45" s="29">
        <f>SUM(M3:M7,M11:M14,M18:M24,M28:M30,M34:M37,M38,M42:M43)</f>
        <v>97919283.750000015</v>
      </c>
    </row>
  </sheetData>
  <mergeCells count="1">
    <mergeCell ref="K45:L45"/>
  </mergeCells>
  <dataValidations disablePrompts="1" count="4">
    <dataValidation type="list" allowBlank="1" showInputMessage="1" showErrorMessage="1" sqref="I39 E21 I42:I43 F3:G6 F42:G43 F11:G14 F28:G30 F18:G24 F34:G39" xr:uid="{8115025F-9F56-4771-9466-1A6E3CB352D8}">
      <formula1>"Indirect, Direct, None"</formula1>
    </dataValidation>
    <dataValidation allowBlank="1" showInputMessage="1" showErrorMessage="1" sqref="D2:D7 D10:D14 D18:D24 D28:D30 D41:D43 D33:D39" xr:uid="{5B9294AF-10C6-4D85-AB3F-A02723EB65A0}"/>
    <dataValidation type="list" allowBlank="1" showInputMessage="1" showErrorMessage="1" sqref="C2:C7 C10:C14 C18:C24 C28:C30 C41:C43 C33:C39" xr:uid="{890DAE21-1F8E-463E-8A8F-EC9ACBF566BB}">
      <formula1>"Grants, Contracts, Grants &amp; Contracts, Staff"</formula1>
    </dataValidation>
    <dataValidation type="list" allowBlank="1" showInputMessage="1" showErrorMessage="1" sqref="I28:I30 I11:I14 I3:I7 I18:I24 I42:I43 I34:I39" xr:uid="{E13656DF-1920-420F-B801-3F57C6A147E8}">
      <formula1>"Yes, No"</formula1>
    </dataValidation>
  </dataValidations>
  <pageMargins left="0.7" right="0.7" top="0.75" bottom="0.75" header="0.3" footer="0.3"/>
  <pageSetup orientation="portrait" horizontalDpi="1200" verticalDpi="1200" r:id="rId1"/>
  <headerFooter>
    <oddHeader>&amp;L&amp;"Arial,Bold"&amp;18&amp;K04+000Appendix II. ACCD Environmental Spending Programmatic Review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0572314-4400-4c30-b6be-af21dc0ec631">YSSN3WUNHHSM-535129369-11655</_dlc_DocId>
    <_dlc_DocIdUrl xmlns="b0572314-4400-4c30-b6be-af21dc0ec631">
      <Url>https://outside.vermont.gov/agency/ACCD/_layouts/15/DocIdRedir.aspx?ID=YSSN3WUNHHSM-535129369-11655</Url>
      <Description>YSSN3WUNHHSM-535129369-11655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DFE98C7071274EA709CFED0A4CB478" ma:contentTypeVersion="6" ma:contentTypeDescription="Create a new document." ma:contentTypeScope="" ma:versionID="7158459663e79b8cb81214032c1cca5f">
  <xsd:schema xmlns:xsd="http://www.w3.org/2001/XMLSchema" xmlns:xs="http://www.w3.org/2001/XMLSchema" xmlns:p="http://schemas.microsoft.com/office/2006/metadata/properties" xmlns:ns2="b0572314-4400-4c30-b6be-af21dc0ec631" targetNamespace="http://schemas.microsoft.com/office/2006/metadata/properties" ma:root="true" ma:fieldsID="082c0f711b387a5b6700f705db5f1b23" ns2:_="">
    <xsd:import namespace="b0572314-4400-4c30-b6be-af21dc0ec6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72314-4400-4c30-b6be-af21dc0ec6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4B33D6-9F65-42B9-8392-A069A469F2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019FB4-E1B9-4FCC-9081-BB8E395A1714}">
  <ds:schemaRefs>
    <ds:schemaRef ds:uri="http://schemas.microsoft.com/office/2006/metadata/properties"/>
    <ds:schemaRef ds:uri="http://schemas.microsoft.com/office/infopath/2007/PartnerControls"/>
    <ds:schemaRef ds:uri="2f0352db-4fdb-47ed-8a7e-7b5a08c2cab4"/>
    <ds:schemaRef ds:uri="91dcb63e-264e-4280-b15c-681a499cbf9b"/>
  </ds:schemaRefs>
</ds:datastoreItem>
</file>

<file path=customXml/itemProps3.xml><?xml version="1.0" encoding="utf-8"?>
<ds:datastoreItem xmlns:ds="http://schemas.openxmlformats.org/officeDocument/2006/customXml" ds:itemID="{E911719B-9DC4-4EE9-B24A-21C3AB0B4B78}"/>
</file>

<file path=customXml/itemProps4.xml><?xml version="1.0" encoding="utf-8"?>
<ds:datastoreItem xmlns:ds="http://schemas.openxmlformats.org/officeDocument/2006/customXml" ds:itemID="{BA175E3C-4A73-49B4-B35D-56A86F7E73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Vinson, Grace</dc:creator>
  <cp:keywords/>
  <dc:description/>
  <cp:lastModifiedBy>Walsh, Rebecca</cp:lastModifiedBy>
  <cp:revision/>
  <dcterms:created xsi:type="dcterms:W3CDTF">2026-02-06T14:09:54Z</dcterms:created>
  <dcterms:modified xsi:type="dcterms:W3CDTF">2026-02-11T15:32:52Z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0x010100CCDFE98C7071274EA709CFED0A4CB478</vt:lpwstr>
  </property>
  <property fmtid="{D5CDD505-2E9C-101B-9397-08002B2CF9AE}" pid="3" name="MediaServiceImageTags">
    <vt:lpwstr/>
  </property>
  <property fmtid="{D5CDD505-2E9C-101B-9397-08002B2CF9AE}" pid="4" name="_dlc_DocIdItemGuid">
    <vt:lpwstr>11b4e381-fb5a-46bc-bb66-2a3584eadfd4</vt:lpwstr>
  </property>
</Properties>
</file>