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ine.studer\Downloads\"/>
    </mc:Choice>
  </mc:AlternateContent>
  <xr:revisionPtr revIDLastSave="0" documentId="13_ncr:1_{2CC99920-A9FE-42F6-9712-6538759022B2}" xr6:coauthVersionLast="47" xr6:coauthVersionMax="47" xr10:uidLastSave="{00000000-0000-0000-0000-000000000000}"/>
  <bookViews>
    <workbookView xWindow="-108" yWindow="-108" windowWidth="23256" windowHeight="13896" xr2:uid="{CEEACC5E-32ED-4298-8D64-9E1789C0D3A9}"/>
  </bookViews>
  <sheets>
    <sheet name="Financial Proj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" i="5" l="1"/>
  <c r="D92" i="5"/>
  <c r="W61" i="5"/>
  <c r="X61" i="5"/>
  <c r="Y61" i="5"/>
  <c r="Z61" i="5"/>
  <c r="AA61" i="5"/>
  <c r="AB61" i="5"/>
  <c r="AC61" i="5"/>
  <c r="AD61" i="5"/>
  <c r="AE61" i="5"/>
  <c r="AF61" i="5"/>
  <c r="W63" i="5"/>
  <c r="X63" i="5"/>
  <c r="Y63" i="5"/>
  <c r="Z63" i="5"/>
  <c r="AA63" i="5"/>
  <c r="AB63" i="5"/>
  <c r="AC63" i="5"/>
  <c r="AD63" i="5"/>
  <c r="AE63" i="5"/>
  <c r="AF6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B34" i="5"/>
  <c r="C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B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B92" i="5"/>
  <c r="C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B93" i="5"/>
  <c r="G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H91" i="5"/>
  <c r="L91" i="5"/>
  <c r="P91" i="5"/>
  <c r="S91" i="5"/>
  <c r="Y91" i="5"/>
  <c r="AB91" i="5"/>
  <c r="W91" i="5"/>
  <c r="T91" i="5"/>
  <c r="Q91" i="5"/>
  <c r="O91" i="5"/>
  <c r="J91" i="5"/>
  <c r="E91" i="5"/>
  <c r="AA91" i="5"/>
  <c r="AC91" i="5"/>
  <c r="D91" i="5"/>
  <c r="C91" i="5"/>
  <c r="G91" i="5"/>
  <c r="K91" i="5"/>
  <c r="Z91" i="5"/>
  <c r="B91" i="5"/>
  <c r="F91" i="5"/>
  <c r="I91" i="5"/>
  <c r="N91" i="5"/>
  <c r="R91" i="5"/>
  <c r="U91" i="5"/>
  <c r="X91" i="5"/>
  <c r="Z93" i="5"/>
  <c r="W93" i="5"/>
  <c r="T93" i="5"/>
  <c r="Q93" i="5"/>
  <c r="N93" i="5"/>
  <c r="I93" i="5"/>
  <c r="K93" i="5"/>
  <c r="F93" i="5"/>
  <c r="M93" i="5"/>
  <c r="P93" i="5"/>
  <c r="AC93" i="5"/>
  <c r="Y93" i="5"/>
  <c r="S93" i="5"/>
  <c r="J93" i="5"/>
  <c r="D93" i="5"/>
  <c r="E93" i="5"/>
  <c r="U93" i="5"/>
  <c r="X93" i="5"/>
  <c r="AB93" i="5"/>
  <c r="C93" i="5"/>
  <c r="H93" i="5"/>
  <c r="L93" i="5"/>
  <c r="O93" i="5"/>
  <c r="R93" i="5"/>
  <c r="V93" i="5"/>
  <c r="AA93" i="5"/>
  <c r="V91" i="5" l="1"/>
  <c r="M91" i="5"/>
</calcChain>
</file>

<file path=xl/sharedStrings.xml><?xml version="1.0" encoding="utf-8"?>
<sst xmlns="http://schemas.openxmlformats.org/spreadsheetml/2006/main" count="135" uniqueCount="45">
  <si>
    <t>Housing</t>
  </si>
  <si>
    <t>1/2026</t>
  </si>
  <si>
    <t>4/2026</t>
  </si>
  <si>
    <t>7/2026</t>
  </si>
  <si>
    <t>10/2026</t>
  </si>
  <si>
    <t>1/2027</t>
  </si>
  <si>
    <t>4/2027</t>
  </si>
  <si>
    <t>7/2027</t>
  </si>
  <si>
    <t>10/2027</t>
  </si>
  <si>
    <t>1/2028</t>
  </si>
  <si>
    <t>4/2028</t>
  </si>
  <si>
    <t>7/2028</t>
  </si>
  <si>
    <t>10/2028</t>
  </si>
  <si>
    <t>1/2029</t>
  </si>
  <si>
    <t>4/2029</t>
  </si>
  <si>
    <t>7/2029</t>
  </si>
  <si>
    <t>10/2029</t>
  </si>
  <si>
    <t>1/2030</t>
  </si>
  <si>
    <t>4/2030</t>
  </si>
  <si>
    <t>7/2030</t>
  </si>
  <si>
    <t>10/2030</t>
  </si>
  <si>
    <t>1/2031</t>
  </si>
  <si>
    <t>10/2017</t>
  </si>
  <si>
    <t>1/2018</t>
  </si>
  <si>
    <t>4/2018</t>
  </si>
  <si>
    <t>7/2018</t>
  </si>
  <si>
    <t>10/2018</t>
  </si>
  <si>
    <t>1/2019</t>
  </si>
  <si>
    <t>4/2019</t>
  </si>
  <si>
    <t>Projected Expenditures</t>
  </si>
  <si>
    <t>Quarterly Projection</t>
  </si>
  <si>
    <t>Actual Expenditure</t>
  </si>
  <si>
    <t>Actual Quarterly Expend (from QPRs)</t>
  </si>
  <si>
    <t>Non-Housing</t>
  </si>
  <si>
    <t>Planning &amp; Admin</t>
  </si>
  <si>
    <t>10/2031</t>
  </si>
  <si>
    <t>1/2032</t>
  </si>
  <si>
    <t>10/2032</t>
  </si>
  <si>
    <t>1/2033</t>
  </si>
  <si>
    <t>10/2033</t>
  </si>
  <si>
    <t>1/2034</t>
  </si>
  <si>
    <t>10/2034</t>
  </si>
  <si>
    <t>4/2031</t>
  </si>
  <si>
    <t>7/2031</t>
  </si>
  <si>
    <t>Total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</si>
</sst>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164" fontId="0" fillId="3" borderId="0" xfId="0" applyNumberFormat="1" applyFill="1"/>
    <xf numFmtId="49" fontId="1" fillId="2" borderId="1" xfId="0" applyNumberFormat="1" applyFont="1" applyFill="1" applyBorder="1" applyAlignment="1">
      <alignment horizontal="right"/>
    </xf>
    <xf numFmtId="164" fontId="0" fillId="0" borderId="2" xfId="0" applyNumberFormat="1" applyBorder="1"/>
    <xf numFmtId="164" fontId="2" fillId="3" borderId="0" xfId="0" applyNumberFormat="1" applyFont="1" applyFill="1"/>
    <xf numFmtId="164" fontId="2" fillId="4" borderId="0" xfId="0" applyNumberFormat="1" applyFont="1" applyFill="1"/>
    <xf numFmtId="164" fontId="2" fillId="0" borderId="0" xfId="0" applyNumberFormat="1" applyFont="1"/>
    <xf numFmtId="0" fontId="0" fillId="5" borderId="0" xfId="0" applyFill="1"/>
    <xf numFmtId="0" fontId="0" fillId="0" borderId="0" xfId="0" applyAlignment="1">
      <alignment horizontal="left" wrapText="1"/>
    </xf>
    <xf numFmtId="164" fontId="0" fillId="5" borderId="0" xfId="0" applyNumberFormat="1" applyFill="1"/>
    <xf numFmtId="165" fontId="0" fillId="5" borderId="0" xfId="0" applyNumberFormat="1" applyFill="1"/>
    <xf numFmtId="164" fontId="2" fillId="5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SOV Disaster Recovery Program </a:t>
            </a:r>
          </a:p>
          <a:p>
            <a:pPr>
              <a:defRPr/>
            </a:pPr>
            <a:r>
              <a:rPr lang="en-US" sz="1200" b="0" i="0" baseline="0"/>
              <a:t>Housing Assistance Expenditures</a:t>
            </a:r>
            <a:endParaRPr lang="en-US" sz="1200" b="1" i="0" baseline="0"/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20752431391067"/>
          <c:y val="0.19471374671916025"/>
          <c:w val="0.64951937724279984"/>
          <c:h val="0.60022856517935252"/>
        </c:manualLayout>
      </c:layout>
      <c:lineChart>
        <c:grouping val="standard"/>
        <c:varyColors val="0"/>
        <c:ser>
          <c:idx val="0"/>
          <c:order val="0"/>
          <c:tx>
            <c:strRef>
              <c:f>'Financial Proj'!$A$4</c:f>
              <c:strCache>
                <c:ptCount val="1"/>
                <c:pt idx="0">
                  <c:v>Projected Expenditures</c:v>
                </c:pt>
              </c:strCache>
            </c:strRef>
          </c:tx>
          <c:marker>
            <c:symbol val="diamond"/>
            <c:size val="4"/>
          </c:marker>
          <c:cat>
            <c:strRef>
              <c:f>'Financial Proj'!$B$3:$AC$3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'Financial Proj'!$B$4:$AC$4</c:f>
              <c:numCache>
                <c:formatCode>"$"#,##0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1000000</c:v>
                </c:pt>
                <c:pt idx="4">
                  <c:v>2500000</c:v>
                </c:pt>
                <c:pt idx="5">
                  <c:v>5500000</c:v>
                </c:pt>
                <c:pt idx="6">
                  <c:v>10000000</c:v>
                </c:pt>
                <c:pt idx="7">
                  <c:v>15500000</c:v>
                </c:pt>
                <c:pt idx="8">
                  <c:v>17500000</c:v>
                </c:pt>
                <c:pt idx="9">
                  <c:v>20500000</c:v>
                </c:pt>
                <c:pt idx="10">
                  <c:v>25000000</c:v>
                </c:pt>
                <c:pt idx="11">
                  <c:v>27500000</c:v>
                </c:pt>
                <c:pt idx="12">
                  <c:v>29000000</c:v>
                </c:pt>
                <c:pt idx="13">
                  <c:v>30500000</c:v>
                </c:pt>
                <c:pt idx="14">
                  <c:v>32500000</c:v>
                </c:pt>
                <c:pt idx="15">
                  <c:v>36000000</c:v>
                </c:pt>
                <c:pt idx="16">
                  <c:v>37000000</c:v>
                </c:pt>
                <c:pt idx="17">
                  <c:v>38750000</c:v>
                </c:pt>
                <c:pt idx="18">
                  <c:v>40550000</c:v>
                </c:pt>
                <c:pt idx="19">
                  <c:v>42050000</c:v>
                </c:pt>
                <c:pt idx="20">
                  <c:v>42357634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B-449A-80ED-F4FD6A5A0145}"/>
            </c:ext>
          </c:extLst>
        </c:ser>
        <c:ser>
          <c:idx val="2"/>
          <c:order val="1"/>
          <c:tx>
            <c:strRef>
              <c:f>'Financial Proj'!$A$6</c:f>
              <c:strCache>
                <c:ptCount val="1"/>
                <c:pt idx="0">
                  <c:v>Actual Expenditure</c:v>
                </c:pt>
              </c:strCache>
            </c:strRef>
          </c:tx>
          <c:marker>
            <c:symbol val="triangle"/>
            <c:size val="3"/>
          </c:marker>
          <c:cat>
            <c:strRef>
              <c:f>'Financial Proj'!$B$3:$AC$3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'Financial Proj'!$B$6:$AC$6</c:f>
              <c:numCache>
                <c:formatCode>"$"#,##0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B-449A-80ED-F4FD6A5A0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622288"/>
        <c:axId val="1"/>
      </c:lineChart>
      <c:catAx>
        <c:axId val="15662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&quot;$&quot;#,##0" sourceLinked="1"/>
        <c:majorTickMark val="none"/>
        <c:minorTickMark val="none"/>
        <c:tickLblPos val="nextTo"/>
        <c:crossAx val="1566222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3001297106776909E-3"/>
                <c:y val="0.44471374671916009"/>
              </c:manualLayout>
            </c:layout>
          </c:dispUnitsLbl>
        </c:dispUnits>
      </c:valAx>
    </c:plotArea>
    <c:legend>
      <c:legendPos val="r"/>
      <c:layout>
        <c:manualLayout>
          <c:xMode val="edge"/>
          <c:yMode val="edge"/>
          <c:x val="0.77780247348200282"/>
          <c:y val="0.34896988901459558"/>
          <c:w val="0.20707728190105271"/>
          <c:h val="0.2916763251465276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SOV Disaster Recovery Program </a:t>
            </a:r>
            <a:endParaRPr lang="en-US"/>
          </a:p>
          <a:p>
            <a:pPr>
              <a:defRPr/>
            </a:pPr>
            <a:r>
              <a:rPr lang="en-US" sz="1200" b="0" i="0" baseline="0"/>
              <a:t>Non-Housing Assistance Expenditures</a:t>
            </a:r>
            <a:endParaRPr lang="en-US" sz="12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20752431391067"/>
          <c:y val="0.19471374671916028"/>
          <c:w val="0.64951937724279984"/>
          <c:h val="0.60022856517935252"/>
        </c:manualLayout>
      </c:layout>
      <c:lineChart>
        <c:grouping val="standard"/>
        <c:varyColors val="0"/>
        <c:ser>
          <c:idx val="0"/>
          <c:order val="0"/>
          <c:tx>
            <c:strRef>
              <c:f>'Financial Proj'!$A$32</c:f>
              <c:strCache>
                <c:ptCount val="1"/>
                <c:pt idx="0">
                  <c:v>Projected Expenditures</c:v>
                </c:pt>
              </c:strCache>
            </c:strRef>
          </c:tx>
          <c:marker>
            <c:symbol val="diamond"/>
            <c:size val="4"/>
          </c:marker>
          <c:cat>
            <c:strRef>
              <c:f>'Financial Proj'!$B$31:$AC$31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'Financial Proj'!$B$32:$AC$32</c:f>
              <c:numCache>
                <c:formatCode>"$"#,##0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15000</c:v>
                </c:pt>
                <c:pt idx="3">
                  <c:v>165000</c:v>
                </c:pt>
                <c:pt idx="4">
                  <c:v>665000</c:v>
                </c:pt>
                <c:pt idx="5">
                  <c:v>2665000</c:v>
                </c:pt>
                <c:pt idx="6">
                  <c:v>5665000</c:v>
                </c:pt>
                <c:pt idx="7">
                  <c:v>8165000</c:v>
                </c:pt>
                <c:pt idx="8">
                  <c:v>9165000</c:v>
                </c:pt>
                <c:pt idx="9">
                  <c:v>10365000</c:v>
                </c:pt>
                <c:pt idx="10">
                  <c:v>11865000</c:v>
                </c:pt>
                <c:pt idx="11">
                  <c:v>13665000</c:v>
                </c:pt>
                <c:pt idx="12">
                  <c:v>14465000</c:v>
                </c:pt>
                <c:pt idx="13">
                  <c:v>15265000</c:v>
                </c:pt>
                <c:pt idx="14">
                  <c:v>16165000</c:v>
                </c:pt>
                <c:pt idx="15">
                  <c:v>16965000</c:v>
                </c:pt>
                <c:pt idx="16">
                  <c:v>17715000</c:v>
                </c:pt>
                <c:pt idx="17">
                  <c:v>18415000</c:v>
                </c:pt>
                <c:pt idx="18">
                  <c:v>18915000</c:v>
                </c:pt>
                <c:pt idx="19">
                  <c:v>19365000</c:v>
                </c:pt>
                <c:pt idx="20">
                  <c:v>19506428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A-4141-BBF7-2B902935FF2E}"/>
            </c:ext>
          </c:extLst>
        </c:ser>
        <c:ser>
          <c:idx val="2"/>
          <c:order val="1"/>
          <c:tx>
            <c:strRef>
              <c:f>'Financial Proj'!$A$34</c:f>
              <c:strCache>
                <c:ptCount val="1"/>
                <c:pt idx="0">
                  <c:v>Actual Expenditure</c:v>
                </c:pt>
              </c:strCache>
            </c:strRef>
          </c:tx>
          <c:marker>
            <c:symbol val="triangle"/>
            <c:size val="3"/>
          </c:marker>
          <c:cat>
            <c:strRef>
              <c:f>'Financial Proj'!$B$31:$AC$31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'Financial Proj'!$B$34:$AC$34</c:f>
              <c:numCache>
                <c:formatCode>"$"#,##0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14193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A-4141-BBF7-2B902935F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10624"/>
        <c:axId val="1"/>
      </c:lineChart>
      <c:catAx>
        <c:axId val="15781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&quot;$&quot;#,##0" sourceLinked="1"/>
        <c:majorTickMark val="none"/>
        <c:minorTickMark val="none"/>
        <c:tickLblPos val="nextTo"/>
        <c:crossAx val="15781062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3001297106776918E-3"/>
                <c:y val="0.44471374671916009"/>
              </c:manualLayout>
            </c:layout>
          </c:dispUnitsLbl>
        </c:dispUnits>
      </c:valAx>
    </c:plotArea>
    <c:legend>
      <c:legendPos val="r"/>
      <c:layout>
        <c:manualLayout>
          <c:xMode val="edge"/>
          <c:yMode val="edge"/>
          <c:x val="0.77705108790458477"/>
          <c:y val="0.34896988901459558"/>
          <c:w val="0.20777670393970418"/>
          <c:h val="0.2916763251465276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SOV Disaster Recovery Program </a:t>
            </a:r>
          </a:p>
          <a:p>
            <a:pPr>
              <a:defRPr/>
            </a:pPr>
            <a:r>
              <a:rPr lang="en-US" sz="1200" b="0" i="0" baseline="0"/>
              <a:t>Planning &amp; Administrative Expenditures</a:t>
            </a:r>
            <a:endParaRPr lang="en-US" sz="1200" b="1" i="0" baseline="0"/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300379119276746"/>
          <c:y val="0.19471374671916028"/>
          <c:w val="0.66572306065908526"/>
          <c:h val="0.60022856517935252"/>
        </c:manualLayout>
      </c:layout>
      <c:lineChart>
        <c:grouping val="standard"/>
        <c:varyColors val="0"/>
        <c:ser>
          <c:idx val="0"/>
          <c:order val="0"/>
          <c:tx>
            <c:strRef>
              <c:f>'Financial Proj'!$A$61</c:f>
              <c:strCache>
                <c:ptCount val="1"/>
                <c:pt idx="0">
                  <c:v>Projected Expenditures</c:v>
                </c:pt>
              </c:strCache>
            </c:strRef>
          </c:tx>
          <c:marker>
            <c:symbol val="diamond"/>
            <c:size val="4"/>
          </c:marker>
          <c:cat>
            <c:strRef>
              <c:f>'Financial Proj'!$B$60:$AC$60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'Financial Proj'!$B$61:$AC$61</c:f>
              <c:numCache>
                <c:formatCode>"$"#,##0</c:formatCode>
                <c:ptCount val="21"/>
                <c:pt idx="0">
                  <c:v>0</c:v>
                </c:pt>
                <c:pt idx="1">
                  <c:v>400000</c:v>
                </c:pt>
                <c:pt idx="2">
                  <c:v>525000</c:v>
                </c:pt>
                <c:pt idx="3">
                  <c:v>737104</c:v>
                </c:pt>
                <c:pt idx="4">
                  <c:v>919208</c:v>
                </c:pt>
                <c:pt idx="5">
                  <c:v>1136312</c:v>
                </c:pt>
                <c:pt idx="6">
                  <c:v>1423416</c:v>
                </c:pt>
                <c:pt idx="7">
                  <c:v>1773416</c:v>
                </c:pt>
                <c:pt idx="8">
                  <c:v>1953416</c:v>
                </c:pt>
                <c:pt idx="9">
                  <c:v>2203416</c:v>
                </c:pt>
                <c:pt idx="10">
                  <c:v>2703416</c:v>
                </c:pt>
                <c:pt idx="11">
                  <c:v>3253416</c:v>
                </c:pt>
                <c:pt idx="12">
                  <c:v>3688416</c:v>
                </c:pt>
                <c:pt idx="13">
                  <c:v>4063416</c:v>
                </c:pt>
                <c:pt idx="14">
                  <c:v>4503653</c:v>
                </c:pt>
                <c:pt idx="15">
                  <c:v>4913653</c:v>
                </c:pt>
                <c:pt idx="16">
                  <c:v>5113653</c:v>
                </c:pt>
                <c:pt idx="17">
                  <c:v>5346730</c:v>
                </c:pt>
                <c:pt idx="18">
                  <c:v>5706730</c:v>
                </c:pt>
                <c:pt idx="19">
                  <c:v>5843834</c:v>
                </c:pt>
                <c:pt idx="20">
                  <c:v>5980938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4-4D8A-99D7-7BB90E826DBB}"/>
            </c:ext>
          </c:extLst>
        </c:ser>
        <c:ser>
          <c:idx val="2"/>
          <c:order val="1"/>
          <c:tx>
            <c:strRef>
              <c:f>'Financial Proj'!$A$63</c:f>
              <c:strCache>
                <c:ptCount val="1"/>
                <c:pt idx="0">
                  <c:v>Actual Expenditure</c:v>
                </c:pt>
              </c:strCache>
            </c:strRef>
          </c:tx>
          <c:marker>
            <c:symbol val="triangle"/>
            <c:size val="3"/>
          </c:marker>
          <c:cat>
            <c:strRef>
              <c:f>'Financial Proj'!$B$60:$AC$60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'Financial Proj'!$B$63:$AC$63</c:f>
              <c:numCache>
                <c:formatCode>"$"#,##0</c:formatCode>
                <c:ptCount val="21"/>
                <c:pt idx="0">
                  <c:v>0</c:v>
                </c:pt>
                <c:pt idx="1">
                  <c:v>390668</c:v>
                </c:pt>
                <c:pt idx="2">
                  <c:v>122389.63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24-4D8A-99D7-7BB90E826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09664"/>
        <c:axId val="1"/>
      </c:lineChart>
      <c:catAx>
        <c:axId val="15780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&quot;$&quot;#,##0" sourceLinked="1"/>
        <c:majorTickMark val="none"/>
        <c:minorTickMark val="none"/>
        <c:tickLblPos val="nextTo"/>
        <c:crossAx val="15780966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3001297106776918E-3"/>
                <c:y val="0.44471374671916009"/>
              </c:manualLayout>
            </c:layout>
          </c:dispUnitsLbl>
        </c:dispUnits>
      </c:valAx>
    </c:plotArea>
    <c:legend>
      <c:legendPos val="r"/>
      <c:layout>
        <c:manualLayout>
          <c:xMode val="edge"/>
          <c:yMode val="edge"/>
          <c:x val="0.77874032940002957"/>
          <c:y val="0.34896988901459558"/>
          <c:w val="0.20777670393970418"/>
          <c:h val="0.2916763251465276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SOV Disaster Recovery Program </a:t>
            </a:r>
            <a:endParaRPr lang="en-US"/>
          </a:p>
          <a:p>
            <a:pPr>
              <a:defRPr/>
            </a:pPr>
            <a:r>
              <a:rPr lang="en-US" sz="1200" b="0" i="0" baseline="0"/>
              <a:t>Total CDBG-DR Grant Expenditures</a:t>
            </a:r>
            <a:endParaRPr lang="en-US" sz="1200" b="1" i="0" baseline="0"/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20752431391067"/>
          <c:y val="0.19471374671916028"/>
          <c:w val="0.64951937724279984"/>
          <c:h val="0.60022856517935252"/>
        </c:manualLayout>
      </c:layout>
      <c:lineChart>
        <c:grouping val="standard"/>
        <c:varyColors val="0"/>
        <c:ser>
          <c:idx val="0"/>
          <c:order val="0"/>
          <c:tx>
            <c:strRef>
              <c:f>'Financial Proj'!$A$91</c:f>
              <c:strCache>
                <c:ptCount val="1"/>
                <c:pt idx="0">
                  <c:v>Projected Expenditures</c:v>
                </c:pt>
              </c:strCache>
            </c:strRef>
          </c:tx>
          <c:marker>
            <c:symbol val="diamond"/>
            <c:size val="4"/>
          </c:marker>
          <c:cat>
            <c:strRef>
              <c:f>'Financial Proj'!$B$90:$AC$90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'Financial Proj'!$B$91:$AC$91</c:f>
              <c:numCache>
                <c:formatCode>"$"#,##0</c:formatCode>
                <c:ptCount val="21"/>
                <c:pt idx="0">
                  <c:v>0</c:v>
                </c:pt>
                <c:pt idx="1">
                  <c:v>400000</c:v>
                </c:pt>
                <c:pt idx="2">
                  <c:v>540000</c:v>
                </c:pt>
                <c:pt idx="3">
                  <c:v>1902104</c:v>
                </c:pt>
                <c:pt idx="4">
                  <c:v>4084208</c:v>
                </c:pt>
                <c:pt idx="5">
                  <c:v>9301312</c:v>
                </c:pt>
                <c:pt idx="6">
                  <c:v>17088416</c:v>
                </c:pt>
                <c:pt idx="7">
                  <c:v>25438416</c:v>
                </c:pt>
                <c:pt idx="8">
                  <c:v>28618416</c:v>
                </c:pt>
                <c:pt idx="9">
                  <c:v>33068416</c:v>
                </c:pt>
                <c:pt idx="10">
                  <c:v>39568416</c:v>
                </c:pt>
                <c:pt idx="11">
                  <c:v>44418416</c:v>
                </c:pt>
                <c:pt idx="12">
                  <c:v>47153416</c:v>
                </c:pt>
                <c:pt idx="13">
                  <c:v>49828416</c:v>
                </c:pt>
                <c:pt idx="14">
                  <c:v>53168653</c:v>
                </c:pt>
                <c:pt idx="15">
                  <c:v>57878653</c:v>
                </c:pt>
                <c:pt idx="16">
                  <c:v>59828653</c:v>
                </c:pt>
                <c:pt idx="17">
                  <c:v>62511730</c:v>
                </c:pt>
                <c:pt idx="18">
                  <c:v>65171730</c:v>
                </c:pt>
                <c:pt idx="19">
                  <c:v>67258834</c:v>
                </c:pt>
                <c:pt idx="20">
                  <c:v>67845000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1B-4B85-BE2D-806E59BCE744}"/>
            </c:ext>
          </c:extLst>
        </c:ser>
        <c:ser>
          <c:idx val="2"/>
          <c:order val="1"/>
          <c:tx>
            <c:strRef>
              <c:f>'Financial Proj'!$A$93</c:f>
              <c:strCache>
                <c:ptCount val="1"/>
                <c:pt idx="0">
                  <c:v>Actual Expenditure</c:v>
                </c:pt>
              </c:strCache>
            </c:strRef>
          </c:tx>
          <c:marker>
            <c:symbol val="triangle"/>
            <c:size val="3"/>
          </c:marker>
          <c:cat>
            <c:strRef>
              <c:f>'Financial Proj'!$B$90:$AC$90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'Financial Proj'!$B$93:$AC$93</c:f>
              <c:numCache>
                <c:formatCode>"$"#,##0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1B-4B85-BE2D-806E59BCE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10144"/>
        <c:axId val="1"/>
      </c:lineChart>
      <c:catAx>
        <c:axId val="15781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&quot;$&quot;#,##0" sourceLinked="1"/>
        <c:majorTickMark val="none"/>
        <c:minorTickMark val="none"/>
        <c:tickLblPos val="nextTo"/>
        <c:crossAx val="1578101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3001297106776918E-3"/>
                <c:y val="0.44471374671916009"/>
              </c:manualLayout>
            </c:layout>
          </c:dispUnitsLbl>
        </c:dispUnits>
      </c:valAx>
    </c:plotArea>
    <c:legend>
      <c:legendPos val="r"/>
      <c:layout>
        <c:manualLayout>
          <c:xMode val="edge"/>
          <c:yMode val="edge"/>
          <c:x val="0.77874032940002957"/>
          <c:y val="0.34896988901459558"/>
          <c:w val="0.20777670393970418"/>
          <c:h val="0.2916763251465276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7</xdr:row>
      <xdr:rowOff>123825</xdr:rowOff>
    </xdr:from>
    <xdr:to>
      <xdr:col>5</xdr:col>
      <xdr:colOff>352425</xdr:colOff>
      <xdr:row>26</xdr:row>
      <xdr:rowOff>161925</xdr:rowOff>
    </xdr:to>
    <xdr:graphicFrame macro="">
      <xdr:nvGraphicFramePr>
        <xdr:cNvPr id="1041" name="Chart 1" descr="Chart depicting data above. Projected Expenditures in the Housing Program vs Actual Expenditures in the Housing Program. ">
          <a:extLst>
            <a:ext uri="{FF2B5EF4-FFF2-40B4-BE49-F238E27FC236}">
              <a16:creationId xmlns:a16="http://schemas.microsoft.com/office/drawing/2014/main" id="{E25A466B-1B1A-79BD-3D30-2AD362913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819150</xdr:colOff>
      <xdr:row>36</xdr:row>
      <xdr:rowOff>9525</xdr:rowOff>
    </xdr:from>
    <xdr:to>
      <xdr:col>5</xdr:col>
      <xdr:colOff>342900</xdr:colOff>
      <xdr:row>55</xdr:row>
      <xdr:rowOff>47625</xdr:rowOff>
    </xdr:to>
    <xdr:graphicFrame macro="">
      <xdr:nvGraphicFramePr>
        <xdr:cNvPr id="1042" name="Chart 2" descr="Chart depicting data above. Projected Expenditures in the Non-Housing Programs vs Actual Expenditures in the Non-Housing Programs. ">
          <a:extLst>
            <a:ext uri="{FF2B5EF4-FFF2-40B4-BE49-F238E27FC236}">
              <a16:creationId xmlns:a16="http://schemas.microsoft.com/office/drawing/2014/main" id="{08A830B4-545A-E201-79BF-BBB7B5567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742950</xdr:colOff>
      <xdr:row>67</xdr:row>
      <xdr:rowOff>19050</xdr:rowOff>
    </xdr:from>
    <xdr:to>
      <xdr:col>5</xdr:col>
      <xdr:colOff>266700</xdr:colOff>
      <xdr:row>86</xdr:row>
      <xdr:rowOff>57150</xdr:rowOff>
    </xdr:to>
    <xdr:graphicFrame macro="">
      <xdr:nvGraphicFramePr>
        <xdr:cNvPr id="1043" name="Chart 3" descr="Chart depicting data above. Projected Expenditures in the Planning and Administrative Programs vs Actual Expenditures in the Planning and Administrative  Programs. ">
          <a:extLst>
            <a:ext uri="{FF2B5EF4-FFF2-40B4-BE49-F238E27FC236}">
              <a16:creationId xmlns:a16="http://schemas.microsoft.com/office/drawing/2014/main" id="{44A76270-8D47-313E-EC14-BD435A088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742950</xdr:colOff>
      <xdr:row>96</xdr:row>
      <xdr:rowOff>47625</xdr:rowOff>
    </xdr:from>
    <xdr:to>
      <xdr:col>5</xdr:col>
      <xdr:colOff>266700</xdr:colOff>
      <xdr:row>115</xdr:row>
      <xdr:rowOff>85725</xdr:rowOff>
    </xdr:to>
    <xdr:graphicFrame macro="">
      <xdr:nvGraphicFramePr>
        <xdr:cNvPr id="1044" name="Chart 4" descr="Chart depicting the data above. Projected quarterly expenditures over all programs vs Actual quarterly expenditures over all programs. ">
          <a:extLst>
            <a:ext uri="{FF2B5EF4-FFF2-40B4-BE49-F238E27FC236}">
              <a16:creationId xmlns:a16="http://schemas.microsoft.com/office/drawing/2014/main" id="{C3B0DA10-02FA-6EEF-AE1C-3DC72D416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0.78041</cdr:x>
      <cdr:y>0.87428</cdr:y>
    </cdr:from>
    <cdr:to>
      <cdr:x>0.99135</cdr:x>
      <cdr:y>0.98698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419601" y="3200400"/>
          <a:ext cx="1189310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  <a:ea typeface="+mn-ea"/>
              <a:cs typeface="+mn-cs"/>
            </a:rPr>
            <a:t>Est. completion:</a:t>
          </a:r>
          <a:endParaRPr lang="en-US" sz="1000"/>
        </a:p>
        <a:p xmlns:a="http://schemas.openxmlformats.org/drawingml/2006/main">
          <a:pPr algn="r">
            <a:lnSpc>
              <a:spcPts val="1100"/>
            </a:lnSpc>
          </a:pPr>
          <a:r>
            <a:rPr lang="en-US" sz="1000"/>
            <a:t>MM/YYYY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0.7876</cdr:x>
      <cdr:y>0.88592</cdr:y>
    </cdr:from>
    <cdr:to>
      <cdr:x>1</cdr:x>
      <cdr:y>0.99716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505325" y="3238500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>
            <a:lnSpc>
              <a:spcPts val="1100"/>
            </a:lnSpc>
          </a:pPr>
          <a:r>
            <a:rPr lang="en-US" sz="1000"/>
            <a:t>MM/YYYY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0.79502</cdr:x>
      <cdr:y>0.89764</cdr:y>
    </cdr:from>
    <cdr:to>
      <cdr:x>0.79502</cdr:x>
      <cdr:y>0.89861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914900" y="3276600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/>
          <a:r>
            <a:rPr lang="en-US" sz="1000"/>
            <a:t>MM/YYYY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0.79424</cdr:x>
      <cdr:y>0.89764</cdr:y>
    </cdr:from>
    <cdr:to>
      <cdr:x>0.79424</cdr:x>
      <cdr:y>0.89861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600575" y="3390900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/>
          <a:r>
            <a:rPr lang="en-US" sz="1000"/>
            <a:t>MM/YYYY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14E6-4B98-4FD2-81EB-CC296CD3BCBE}">
  <sheetPr codeName="Sheet1">
    <tabColor rgb="FF92D050"/>
  </sheetPr>
  <dimension ref="A3:BJ94"/>
  <sheetViews>
    <sheetView tabSelected="1" zoomScaleNormal="100" workbookViewId="0">
      <selection activeCell="G122" sqref="G122"/>
    </sheetView>
  </sheetViews>
  <sheetFormatPr defaultRowHeight="14.4" x14ac:dyDescent="0.3"/>
  <cols>
    <col min="1" max="1" width="26" customWidth="1"/>
    <col min="2" max="2" width="17.88671875" customWidth="1"/>
    <col min="3" max="3" width="16.44140625" customWidth="1"/>
    <col min="4" max="6" width="15.6640625" bestFit="1" customWidth="1"/>
    <col min="7" max="7" width="16.6640625" bestFit="1" customWidth="1"/>
    <col min="8" max="10" width="15.6640625" bestFit="1" customWidth="1"/>
    <col min="11" max="11" width="16.6640625" bestFit="1" customWidth="1"/>
    <col min="12" max="14" width="15.6640625" bestFit="1" customWidth="1"/>
    <col min="15" max="15" width="16.6640625" bestFit="1" customWidth="1"/>
    <col min="16" max="16" width="15.6640625" bestFit="1" customWidth="1"/>
    <col min="17" max="18" width="16.44140625" bestFit="1" customWidth="1"/>
    <col min="19" max="19" width="16.6640625" bestFit="1" customWidth="1"/>
    <col min="20" max="22" width="16.44140625" bestFit="1" customWidth="1"/>
    <col min="23" max="23" width="16.6640625" hidden="1" customWidth="1"/>
    <col min="24" max="29" width="16.44140625" hidden="1" customWidth="1"/>
    <col min="30" max="62" width="16.44140625" bestFit="1" customWidth="1"/>
  </cols>
  <sheetData>
    <row r="3" spans="1:29" x14ac:dyDescent="0.3">
      <c r="A3" s="2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</row>
    <row r="4" spans="1:29" x14ac:dyDescent="0.3">
      <c r="A4" t="s">
        <v>29</v>
      </c>
      <c r="B4" s="1">
        <f>SUM($B5:B5)</f>
        <v>0</v>
      </c>
      <c r="C4" s="1">
        <f>SUM($B5:C5)</f>
        <v>0</v>
      </c>
      <c r="D4" s="1">
        <f>SUM($B5:D5)</f>
        <v>0</v>
      </c>
      <c r="E4" s="1">
        <f>SUM($B5:E5)</f>
        <v>1000000</v>
      </c>
      <c r="F4" s="1">
        <f>SUM($B5:F5)</f>
        <v>2500000</v>
      </c>
      <c r="G4" s="1">
        <f>SUM($B5:G5)</f>
        <v>5500000</v>
      </c>
      <c r="H4" s="1">
        <f>SUM($B5:H5)</f>
        <v>10000000</v>
      </c>
      <c r="I4" s="1">
        <f>SUM($B5:I5)</f>
        <v>15500000</v>
      </c>
      <c r="J4" s="1">
        <f>SUM($B5:J5)</f>
        <v>17500000</v>
      </c>
      <c r="K4" s="1">
        <f>SUM($B5:K5)</f>
        <v>20500000</v>
      </c>
      <c r="L4" s="1">
        <f>SUM($B5:L5)</f>
        <v>25000000</v>
      </c>
      <c r="M4" s="1">
        <f>SUM($B5:M5)</f>
        <v>27500000</v>
      </c>
      <c r="N4" s="1">
        <f>SUM($B5:N5)</f>
        <v>29000000</v>
      </c>
      <c r="O4" s="1">
        <f>SUM($B5:O5)</f>
        <v>30500000</v>
      </c>
      <c r="P4" s="1">
        <f>SUM($B5:P5)</f>
        <v>32500000</v>
      </c>
      <c r="Q4" s="1">
        <f>SUM($B5:Q5)</f>
        <v>36000000</v>
      </c>
      <c r="R4" s="1">
        <f>SUM($B5:R5)</f>
        <v>37000000</v>
      </c>
      <c r="S4" s="1">
        <f>SUM($B5:S5)</f>
        <v>38750000</v>
      </c>
      <c r="T4" s="1">
        <f>SUM($B5:T5)</f>
        <v>40550000</v>
      </c>
      <c r="U4" s="1">
        <f>SUM($B5:U5)</f>
        <v>42050000</v>
      </c>
      <c r="V4" s="1">
        <f>SUM($B5:V5)</f>
        <v>42357634</v>
      </c>
      <c r="W4" s="1">
        <f>SUM($B5:W5)</f>
        <v>42357634</v>
      </c>
      <c r="X4" s="1">
        <f>SUM($B5:X5)</f>
        <v>42357634</v>
      </c>
      <c r="Y4" s="1">
        <f>SUM($B5:Y5)</f>
        <v>42357634</v>
      </c>
      <c r="Z4" s="1">
        <f>SUM($B5:Z5)</f>
        <v>42357634</v>
      </c>
      <c r="AA4" s="1">
        <f>SUM($B5:AA5)</f>
        <v>42357634</v>
      </c>
      <c r="AB4" s="1">
        <f>SUM($B5:AB5)</f>
        <v>42357634</v>
      </c>
      <c r="AC4" s="1">
        <f>SUM($B5:AC5)</f>
        <v>42357634</v>
      </c>
    </row>
    <row r="5" spans="1:29" x14ac:dyDescent="0.3">
      <c r="A5" t="s">
        <v>30</v>
      </c>
      <c r="B5" s="8">
        <v>0</v>
      </c>
      <c r="C5" s="6">
        <v>0</v>
      </c>
      <c r="D5" s="6">
        <v>0</v>
      </c>
      <c r="E5" s="6">
        <v>1000000</v>
      </c>
      <c r="F5" s="6">
        <v>1500000</v>
      </c>
      <c r="G5" s="6">
        <v>3000000</v>
      </c>
      <c r="H5" s="6">
        <v>4500000</v>
      </c>
      <c r="I5" s="6">
        <v>5500000</v>
      </c>
      <c r="J5" s="6">
        <v>2000000</v>
      </c>
      <c r="K5" s="6">
        <v>3000000</v>
      </c>
      <c r="L5" s="6">
        <v>4500000</v>
      </c>
      <c r="M5" s="6">
        <v>2500000</v>
      </c>
      <c r="N5" s="6">
        <v>1500000</v>
      </c>
      <c r="O5" s="6">
        <v>1500000</v>
      </c>
      <c r="P5" s="6">
        <v>2000000</v>
      </c>
      <c r="Q5" s="6">
        <v>3500000</v>
      </c>
      <c r="R5" s="6">
        <v>1000000</v>
      </c>
      <c r="S5" s="6">
        <v>1750000</v>
      </c>
      <c r="T5" s="6">
        <v>1800000</v>
      </c>
      <c r="U5" s="6">
        <v>1500000</v>
      </c>
      <c r="V5" s="6">
        <f>203253+104381</f>
        <v>307634</v>
      </c>
      <c r="W5" s="6"/>
      <c r="X5" s="3"/>
      <c r="Y5" s="3"/>
      <c r="Z5" s="3"/>
      <c r="AA5" s="3"/>
      <c r="AB5" s="3"/>
      <c r="AC5" s="3"/>
    </row>
    <row r="6" spans="1:29" x14ac:dyDescent="0.3">
      <c r="A6" t="s">
        <v>31</v>
      </c>
      <c r="B6" s="1">
        <f>SUM($B7:B7)</f>
        <v>0</v>
      </c>
      <c r="C6" s="11">
        <f>SUM($B7:C7)</f>
        <v>0</v>
      </c>
      <c r="D6" s="11">
        <f>SUM($B7:D7)</f>
        <v>0</v>
      </c>
      <c r="E6" s="11">
        <f>SUM($B7:E7)</f>
        <v>0</v>
      </c>
      <c r="F6" s="11">
        <f>SUM($B7:F7)</f>
        <v>0</v>
      </c>
      <c r="G6" s="11">
        <f>SUM($B7:G7)</f>
        <v>0</v>
      </c>
      <c r="H6" s="11">
        <f>SUM($B7:H7)</f>
        <v>0</v>
      </c>
      <c r="I6" s="11">
        <f>SUM($B7:I7)</f>
        <v>0</v>
      </c>
      <c r="J6" s="11">
        <f>SUM($B7:J7)</f>
        <v>0</v>
      </c>
      <c r="K6" s="11">
        <f>SUM($B7:K7)</f>
        <v>0</v>
      </c>
      <c r="L6" s="11">
        <f>SUM($B7:L7)</f>
        <v>0</v>
      </c>
      <c r="M6" s="11">
        <f>SUM($B7:M7)</f>
        <v>0</v>
      </c>
      <c r="N6" s="11">
        <f>SUM($B7:N7)</f>
        <v>0</v>
      </c>
      <c r="O6" s="11">
        <f>SUM($B7:O7)</f>
        <v>0</v>
      </c>
      <c r="P6" s="11">
        <f>SUM($B7:P7)</f>
        <v>0</v>
      </c>
      <c r="Q6" s="11">
        <f>SUM($B7:Q7)</f>
        <v>0</v>
      </c>
      <c r="R6" s="11">
        <f>SUM($B7:R7)</f>
        <v>0</v>
      </c>
      <c r="S6" s="11">
        <f>SUM($B7:S7)</f>
        <v>0</v>
      </c>
      <c r="T6" s="11">
        <f>SUM($B7:T7)</f>
        <v>0</v>
      </c>
      <c r="U6" s="11">
        <f>SUM($B7:U7)</f>
        <v>0</v>
      </c>
      <c r="V6" s="11">
        <f>SUM($B7:V7)</f>
        <v>0</v>
      </c>
      <c r="W6" s="11">
        <f>SUM($B7:W7)</f>
        <v>0</v>
      </c>
      <c r="X6" s="11">
        <f>SUM($B7:X7)</f>
        <v>0</v>
      </c>
      <c r="Y6" s="11">
        <f>SUM($B7:Y7)</f>
        <v>0</v>
      </c>
      <c r="Z6" s="11">
        <f>SUM($B7:Z7)</f>
        <v>0</v>
      </c>
      <c r="AA6" s="11">
        <f>SUM($B7:AA7)</f>
        <v>0</v>
      </c>
      <c r="AB6" s="11">
        <f>SUM($B7:AB7)</f>
        <v>0</v>
      </c>
      <c r="AC6" s="11">
        <f>SUM($B7:AC7)</f>
        <v>0</v>
      </c>
    </row>
    <row r="7" spans="1:29" ht="28.8" x14ac:dyDescent="0.3">
      <c r="A7" s="10" t="s">
        <v>32</v>
      </c>
      <c r="B7" s="1"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9"/>
      <c r="AA7" s="9"/>
      <c r="AB7" s="9"/>
      <c r="AC7" s="9"/>
    </row>
    <row r="31" spans="1:29" x14ac:dyDescent="0.3">
      <c r="A31" s="2" t="s">
        <v>33</v>
      </c>
      <c r="B31" s="4" t="s">
        <v>1</v>
      </c>
      <c r="C31" s="4" t="s">
        <v>2</v>
      </c>
      <c r="D31" s="4" t="s">
        <v>3</v>
      </c>
      <c r="E31" s="4" t="s">
        <v>4</v>
      </c>
      <c r="F31" s="4" t="s">
        <v>5</v>
      </c>
      <c r="G31" s="4" t="s">
        <v>6</v>
      </c>
      <c r="H31" s="4" t="s">
        <v>7</v>
      </c>
      <c r="I31" s="4" t="s">
        <v>8</v>
      </c>
      <c r="J31" s="4" t="s">
        <v>9</v>
      </c>
      <c r="K31" s="4" t="s">
        <v>10</v>
      </c>
      <c r="L31" s="4" t="s">
        <v>11</v>
      </c>
      <c r="M31" s="4" t="s">
        <v>12</v>
      </c>
      <c r="N31" s="4" t="s">
        <v>13</v>
      </c>
      <c r="O31" s="4" t="s">
        <v>14</v>
      </c>
      <c r="P31" s="4" t="s">
        <v>15</v>
      </c>
      <c r="Q31" s="4" t="s">
        <v>16</v>
      </c>
      <c r="R31" s="4" t="s">
        <v>17</v>
      </c>
      <c r="S31" s="4" t="s">
        <v>18</v>
      </c>
      <c r="T31" s="4" t="s">
        <v>19</v>
      </c>
      <c r="U31" s="4" t="s">
        <v>20</v>
      </c>
      <c r="V31" s="4" t="s">
        <v>21</v>
      </c>
      <c r="W31" s="4" t="s">
        <v>22</v>
      </c>
      <c r="X31" s="4" t="s">
        <v>23</v>
      </c>
      <c r="Y31" s="4" t="s">
        <v>24</v>
      </c>
      <c r="Z31" s="4" t="s">
        <v>25</v>
      </c>
      <c r="AA31" s="4" t="s">
        <v>26</v>
      </c>
      <c r="AB31" s="4" t="s">
        <v>27</v>
      </c>
      <c r="AC31" s="4" t="s">
        <v>28</v>
      </c>
    </row>
    <row r="32" spans="1:29" x14ac:dyDescent="0.3">
      <c r="A32" t="s">
        <v>29</v>
      </c>
      <c r="B32" s="1">
        <f>SUM($B33:B33)</f>
        <v>0</v>
      </c>
      <c r="C32" s="1">
        <f>SUM($B33:C33)</f>
        <v>0</v>
      </c>
      <c r="D32" s="1">
        <f>SUM($B33:D33)</f>
        <v>15000</v>
      </c>
      <c r="E32" s="1">
        <f>SUM($B33:E33)</f>
        <v>165000</v>
      </c>
      <c r="F32" s="1">
        <f>SUM($B33:F33)</f>
        <v>665000</v>
      </c>
      <c r="G32" s="1">
        <f>SUM($B33:G33)</f>
        <v>2665000</v>
      </c>
      <c r="H32" s="1">
        <f>SUM($B33:H33)</f>
        <v>5665000</v>
      </c>
      <c r="I32" s="1">
        <f>SUM($B33:I33)</f>
        <v>8165000</v>
      </c>
      <c r="J32" s="1">
        <f>SUM($B33:J33)</f>
        <v>9165000</v>
      </c>
      <c r="K32" s="1">
        <f>SUM($B33:K33)</f>
        <v>10365000</v>
      </c>
      <c r="L32" s="1">
        <f>SUM($B33:L33)</f>
        <v>11865000</v>
      </c>
      <c r="M32" s="1">
        <f>SUM($B33:M33)</f>
        <v>13665000</v>
      </c>
      <c r="N32" s="1">
        <f>SUM($B33:N33)</f>
        <v>14465000</v>
      </c>
      <c r="O32" s="1">
        <f>SUM($B33:O33)</f>
        <v>15265000</v>
      </c>
      <c r="P32" s="1">
        <f>SUM($B33:P33)</f>
        <v>16165000</v>
      </c>
      <c r="Q32" s="1">
        <f>SUM($B33:Q33)</f>
        <v>16965000</v>
      </c>
      <c r="R32" s="1">
        <f>SUM($B33:R33)</f>
        <v>17715000</v>
      </c>
      <c r="S32" s="1">
        <f>SUM($B33:S33)</f>
        <v>18415000</v>
      </c>
      <c r="T32" s="1">
        <f>SUM($B33:T33)</f>
        <v>18915000</v>
      </c>
      <c r="U32" s="1">
        <f>SUM($B33:U33)</f>
        <v>19365000</v>
      </c>
      <c r="V32" s="1">
        <f>SUM($B33:V33)</f>
        <v>19506428</v>
      </c>
      <c r="W32" s="1">
        <f>SUM($B33:W33)</f>
        <v>19506428</v>
      </c>
      <c r="X32" s="1">
        <f>SUM($B33:X33)</f>
        <v>19506428</v>
      </c>
      <c r="Y32" s="1">
        <f>SUM($B33:Y33)</f>
        <v>19506428</v>
      </c>
      <c r="Z32" s="1">
        <f>SUM($B33:Z33)</f>
        <v>19506428</v>
      </c>
      <c r="AA32" s="1">
        <f>SUM($B33:AA33)</f>
        <v>19506428</v>
      </c>
      <c r="AB32" s="1">
        <f>SUM($B33:AB33)</f>
        <v>19506428</v>
      </c>
      <c r="AC32" s="1">
        <f>SUM($B33:AC33)</f>
        <v>19506428</v>
      </c>
    </row>
    <row r="33" spans="1:62" x14ac:dyDescent="0.3">
      <c r="A33" t="s">
        <v>30</v>
      </c>
      <c r="B33" s="8">
        <v>0</v>
      </c>
      <c r="C33" s="6">
        <v>0</v>
      </c>
      <c r="D33" s="6">
        <v>15000</v>
      </c>
      <c r="E33" s="6">
        <v>150000</v>
      </c>
      <c r="F33" s="6">
        <v>500000</v>
      </c>
      <c r="G33" s="6">
        <v>2000000</v>
      </c>
      <c r="H33" s="6">
        <v>3000000</v>
      </c>
      <c r="I33" s="6">
        <v>2500000</v>
      </c>
      <c r="J33" s="6">
        <v>1000000</v>
      </c>
      <c r="K33" s="6">
        <v>1200000</v>
      </c>
      <c r="L33" s="6">
        <v>1500000</v>
      </c>
      <c r="M33" s="6">
        <v>1800000</v>
      </c>
      <c r="N33" s="6">
        <v>800000</v>
      </c>
      <c r="O33" s="6">
        <v>800000</v>
      </c>
      <c r="P33" s="6">
        <v>900000</v>
      </c>
      <c r="Q33" s="6">
        <v>800000</v>
      </c>
      <c r="R33" s="6">
        <v>750000</v>
      </c>
      <c r="S33" s="6">
        <v>700000</v>
      </c>
      <c r="T33" s="6">
        <v>500000</v>
      </c>
      <c r="U33" s="6">
        <v>450000</v>
      </c>
      <c r="V33" s="6">
        <v>141428</v>
      </c>
      <c r="W33" s="6"/>
      <c r="X33" s="3"/>
      <c r="Y33" s="3"/>
      <c r="Z33" s="3"/>
      <c r="AA33" s="3"/>
      <c r="AB33" s="3"/>
      <c r="AC33" s="3"/>
    </row>
    <row r="34" spans="1:62" x14ac:dyDescent="0.3">
      <c r="A34" t="s">
        <v>31</v>
      </c>
      <c r="B34" s="1">
        <f>SUM($B35:B35)</f>
        <v>0</v>
      </c>
      <c r="C34" s="11">
        <f>SUM($B35:C35)</f>
        <v>0</v>
      </c>
      <c r="D34" s="11">
        <v>14193</v>
      </c>
      <c r="E34" s="11">
        <f>SUM($B35:E35)</f>
        <v>0</v>
      </c>
      <c r="F34" s="11">
        <f>SUM($B35:F35)</f>
        <v>0</v>
      </c>
      <c r="G34" s="11">
        <f>SUM($B35:G35)</f>
        <v>0</v>
      </c>
      <c r="H34" s="11">
        <f>SUM($B35:H35)</f>
        <v>0</v>
      </c>
      <c r="I34" s="11">
        <f>SUM($B35:I35)</f>
        <v>0</v>
      </c>
      <c r="J34" s="11">
        <f>SUM($B35:J35)</f>
        <v>0</v>
      </c>
      <c r="K34" s="11">
        <f>SUM($B35:K35)</f>
        <v>0</v>
      </c>
      <c r="L34" s="11">
        <f>SUM($B35:L35)</f>
        <v>0</v>
      </c>
      <c r="M34" s="11">
        <f>SUM($B35:M35)</f>
        <v>0</v>
      </c>
      <c r="N34" s="11">
        <f>SUM($B35:N35)</f>
        <v>0</v>
      </c>
      <c r="O34" s="11">
        <f>SUM($B35:O35)</f>
        <v>0</v>
      </c>
      <c r="P34" s="11">
        <f>SUM($B35:P35)</f>
        <v>0</v>
      </c>
      <c r="Q34" s="11">
        <f>SUM($B35:Q35)</f>
        <v>0</v>
      </c>
      <c r="R34" s="11">
        <f>SUM($B35:R35)</f>
        <v>0</v>
      </c>
      <c r="S34" s="11">
        <f>SUM($B35:S35)</f>
        <v>0</v>
      </c>
      <c r="T34" s="11">
        <f>SUM($B35:T35)</f>
        <v>0</v>
      </c>
      <c r="U34" s="11">
        <f>SUM($B35:U35)</f>
        <v>0</v>
      </c>
      <c r="V34" s="11">
        <f>SUM($B35:V35)</f>
        <v>0</v>
      </c>
      <c r="W34" s="11">
        <f>SUM($B35:W35)</f>
        <v>0</v>
      </c>
      <c r="X34" s="11">
        <f>SUM($B35:X35)</f>
        <v>0</v>
      </c>
      <c r="Y34" s="11">
        <f>SUM($B35:Y35)</f>
        <v>0</v>
      </c>
      <c r="Z34" s="11">
        <f>SUM($B35:Z35)</f>
        <v>0</v>
      </c>
      <c r="AA34" s="11">
        <f>SUM($B35:AA35)</f>
        <v>0</v>
      </c>
      <c r="AB34" s="11">
        <f>SUM($B35:AB35)</f>
        <v>0</v>
      </c>
      <c r="AC34" s="11">
        <f>SUM($B35:AC35)</f>
        <v>0</v>
      </c>
    </row>
    <row r="35" spans="1:62" ht="28.8" x14ac:dyDescent="0.3">
      <c r="A35" s="10" t="s">
        <v>32</v>
      </c>
      <c r="B35" s="8">
        <v>0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60" spans="1:32" x14ac:dyDescent="0.3">
      <c r="A60" s="2" t="s">
        <v>34</v>
      </c>
      <c r="B60" s="4" t="s">
        <v>1</v>
      </c>
      <c r="C60" s="4" t="s">
        <v>2</v>
      </c>
      <c r="D60" s="4" t="s">
        <v>3</v>
      </c>
      <c r="E60" s="4" t="s">
        <v>4</v>
      </c>
      <c r="F60" s="4" t="s">
        <v>5</v>
      </c>
      <c r="G60" s="4" t="s">
        <v>6</v>
      </c>
      <c r="H60" s="4" t="s">
        <v>7</v>
      </c>
      <c r="I60" s="4" t="s">
        <v>8</v>
      </c>
      <c r="J60" s="4" t="s">
        <v>9</v>
      </c>
      <c r="K60" s="4" t="s">
        <v>10</v>
      </c>
      <c r="L60" s="4" t="s">
        <v>11</v>
      </c>
      <c r="M60" s="4" t="s">
        <v>12</v>
      </c>
      <c r="N60" s="4" t="s">
        <v>13</v>
      </c>
      <c r="O60" s="4" t="s">
        <v>14</v>
      </c>
      <c r="P60" s="4" t="s">
        <v>15</v>
      </c>
      <c r="Q60" s="4" t="s">
        <v>16</v>
      </c>
      <c r="R60" s="4" t="s">
        <v>17</v>
      </c>
      <c r="S60" s="4" t="s">
        <v>18</v>
      </c>
      <c r="T60" s="4" t="s">
        <v>19</v>
      </c>
      <c r="U60" s="4" t="s">
        <v>20</v>
      </c>
      <c r="V60" s="4" t="s">
        <v>21</v>
      </c>
      <c r="W60" s="4" t="s">
        <v>35</v>
      </c>
      <c r="X60" s="4" t="s">
        <v>36</v>
      </c>
      <c r="Y60" s="4" t="s">
        <v>37</v>
      </c>
      <c r="Z60" s="4" t="s">
        <v>38</v>
      </c>
      <c r="AA60" s="4" t="s">
        <v>39</v>
      </c>
      <c r="AB60" s="4" t="s">
        <v>40</v>
      </c>
      <c r="AC60" s="4" t="s">
        <v>41</v>
      </c>
      <c r="AD60" s="4" t="s">
        <v>42</v>
      </c>
      <c r="AE60" s="4" t="s">
        <v>43</v>
      </c>
      <c r="AF60" s="4" t="s">
        <v>35</v>
      </c>
    </row>
    <row r="61" spans="1:32" x14ac:dyDescent="0.3">
      <c r="A61" t="s">
        <v>29</v>
      </c>
      <c r="B61" s="1">
        <f>SUM($B62:B62)</f>
        <v>0</v>
      </c>
      <c r="C61" s="1">
        <f>SUM($B62:C62)</f>
        <v>400000</v>
      </c>
      <c r="D61" s="1">
        <f>SUM($B62:D62)</f>
        <v>525000</v>
      </c>
      <c r="E61" s="1">
        <f>SUM($B62:E62)</f>
        <v>737104</v>
      </c>
      <c r="F61" s="1">
        <f>SUM($B62:F62)</f>
        <v>919208</v>
      </c>
      <c r="G61" s="1">
        <f>SUM($B62:G62)</f>
        <v>1136312</v>
      </c>
      <c r="H61" s="1">
        <f>SUM($B62:H62)</f>
        <v>1423416</v>
      </c>
      <c r="I61" s="1">
        <f>SUM($B62:I62)</f>
        <v>1773416</v>
      </c>
      <c r="J61" s="1">
        <f>SUM($B62:J62)</f>
        <v>1953416</v>
      </c>
      <c r="K61" s="1">
        <f>SUM($B62:K62)</f>
        <v>2203416</v>
      </c>
      <c r="L61" s="1">
        <f>SUM($B62:L62)</f>
        <v>2703416</v>
      </c>
      <c r="M61" s="1">
        <f>SUM($B62:M62)</f>
        <v>3253416</v>
      </c>
      <c r="N61" s="1">
        <f>SUM($B62:N62)</f>
        <v>3688416</v>
      </c>
      <c r="O61" s="1">
        <f>SUM($B62:O62)</f>
        <v>4063416</v>
      </c>
      <c r="P61" s="1">
        <f>SUM($B62:P62)</f>
        <v>4503653</v>
      </c>
      <c r="Q61" s="1">
        <f>SUM($B62:Q62)</f>
        <v>4913653</v>
      </c>
      <c r="R61" s="1">
        <f>SUM($B62:R62)</f>
        <v>5113653</v>
      </c>
      <c r="S61" s="1">
        <f>SUM($B62:S62)</f>
        <v>5346730</v>
      </c>
      <c r="T61" s="1">
        <f>SUM($B62:T62)</f>
        <v>5706730</v>
      </c>
      <c r="U61" s="1">
        <f>SUM($B62:U62)</f>
        <v>5843834</v>
      </c>
      <c r="V61" s="1">
        <f>SUM($B62:V62)</f>
        <v>5980938</v>
      </c>
      <c r="W61" s="1">
        <f>SUM($B62:W62)</f>
        <v>5980938</v>
      </c>
      <c r="X61" s="1">
        <f>SUM($B62:X62)</f>
        <v>5980938</v>
      </c>
      <c r="Y61" s="1">
        <f>SUM($B62:Y62)</f>
        <v>5980938</v>
      </c>
      <c r="Z61" s="1">
        <f>SUM($B62:Z62)</f>
        <v>5980938</v>
      </c>
      <c r="AA61" s="1">
        <f>SUM($B62:AA62)</f>
        <v>5980938</v>
      </c>
      <c r="AB61" s="1">
        <f>SUM($B62:AB62)</f>
        <v>5980938</v>
      </c>
      <c r="AC61" s="1">
        <f>SUM($B62:AC62)</f>
        <v>5980938</v>
      </c>
      <c r="AD61" s="1">
        <f>SUM($B62:AD62)</f>
        <v>6118042</v>
      </c>
      <c r="AE61" s="1">
        <f>SUM($B62:AE62)</f>
        <v>6255146</v>
      </c>
      <c r="AF61" s="1">
        <f>SUM($B62:AF62)</f>
        <v>6392250</v>
      </c>
    </row>
    <row r="62" spans="1:32" x14ac:dyDescent="0.3">
      <c r="A62" t="s">
        <v>30</v>
      </c>
      <c r="B62" s="8">
        <v>0</v>
      </c>
      <c r="C62" s="6">
        <v>400000</v>
      </c>
      <c r="D62" s="6">
        <v>125000</v>
      </c>
      <c r="E62" s="6">
        <v>212104</v>
      </c>
      <c r="F62" s="6">
        <v>182104</v>
      </c>
      <c r="G62" s="6">
        <v>217104</v>
      </c>
      <c r="H62" s="6">
        <v>287104</v>
      </c>
      <c r="I62" s="6">
        <v>350000</v>
      </c>
      <c r="J62" s="6">
        <v>180000</v>
      </c>
      <c r="K62" s="6">
        <v>250000</v>
      </c>
      <c r="L62" s="6">
        <v>500000</v>
      </c>
      <c r="M62" s="6">
        <v>550000</v>
      </c>
      <c r="N62" s="6">
        <v>435000</v>
      </c>
      <c r="O62" s="6">
        <v>375000</v>
      </c>
      <c r="P62" s="6">
        <v>440237</v>
      </c>
      <c r="Q62" s="6">
        <v>410000</v>
      </c>
      <c r="R62" s="6">
        <v>200000</v>
      </c>
      <c r="S62" s="6">
        <v>233077</v>
      </c>
      <c r="T62" s="6">
        <v>360000</v>
      </c>
      <c r="U62" s="6">
        <v>137104</v>
      </c>
      <c r="V62" s="6">
        <v>137104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137104</v>
      </c>
      <c r="AE62" s="6">
        <v>137104</v>
      </c>
      <c r="AF62" s="6">
        <v>137104</v>
      </c>
    </row>
    <row r="63" spans="1:32" x14ac:dyDescent="0.3">
      <c r="A63" t="s">
        <v>31</v>
      </c>
      <c r="B63" s="1">
        <f>SUM($B64:B64)</f>
        <v>0</v>
      </c>
      <c r="C63" s="11">
        <v>390668</v>
      </c>
      <c r="D63" s="11">
        <v>122389.63</v>
      </c>
      <c r="E63" s="11">
        <f>SUM($B64:E64)</f>
        <v>0</v>
      </c>
      <c r="F63" s="11">
        <f>SUM($B64:F64)</f>
        <v>0</v>
      </c>
      <c r="G63" s="11">
        <f>SUM($B64:G64)</f>
        <v>0</v>
      </c>
      <c r="H63" s="11">
        <f>SUM($B64:H64)</f>
        <v>0</v>
      </c>
      <c r="I63" s="11">
        <f>SUM($B64:I64)</f>
        <v>0</v>
      </c>
      <c r="J63" s="11">
        <f>SUM($B64:J64)</f>
        <v>0</v>
      </c>
      <c r="K63" s="11">
        <f>SUM($B64:K64)</f>
        <v>0</v>
      </c>
      <c r="L63" s="11">
        <f>SUM($B64:L64)</f>
        <v>0</v>
      </c>
      <c r="M63" s="11">
        <f>SUM($B64:M64)</f>
        <v>0</v>
      </c>
      <c r="N63" s="11">
        <f>SUM($B64:N64)</f>
        <v>0</v>
      </c>
      <c r="O63" s="11">
        <f>SUM($B64:O64)</f>
        <v>0</v>
      </c>
      <c r="P63" s="11">
        <f>SUM($B64:P64)</f>
        <v>0</v>
      </c>
      <c r="Q63" s="11">
        <f>SUM($B64:Q64)</f>
        <v>0</v>
      </c>
      <c r="R63" s="11">
        <f>SUM($B64:R64)</f>
        <v>0</v>
      </c>
      <c r="S63" s="11">
        <f>SUM($B64:S64)</f>
        <v>0</v>
      </c>
      <c r="T63" s="11">
        <f>SUM($B64:T64)</f>
        <v>0</v>
      </c>
      <c r="U63" s="11">
        <f>SUM($B64:U64)</f>
        <v>0</v>
      </c>
      <c r="V63" s="11">
        <f>SUM($B64:V64)</f>
        <v>0</v>
      </c>
      <c r="W63" s="11">
        <f>SUM($B64:W64)</f>
        <v>0</v>
      </c>
      <c r="X63" s="11">
        <f>SUM($B64:X64)</f>
        <v>0</v>
      </c>
      <c r="Y63" s="11">
        <f>SUM($B64:Y64)</f>
        <v>0</v>
      </c>
      <c r="Z63" s="11">
        <f>SUM($B64:Z64)</f>
        <v>0</v>
      </c>
      <c r="AA63" s="11">
        <f>SUM($B64:AA64)</f>
        <v>0</v>
      </c>
      <c r="AB63" s="11">
        <f>SUM($B64:AB64)</f>
        <v>0</v>
      </c>
      <c r="AC63" s="11">
        <f>SUM($B64:AC64)</f>
        <v>0</v>
      </c>
      <c r="AD63" s="11">
        <f>SUM($B64:AD64)</f>
        <v>0</v>
      </c>
      <c r="AE63" s="11">
        <f>SUM($B64:AE64)</f>
        <v>0</v>
      </c>
      <c r="AF63" s="11">
        <f>SUM($B64:AF64)</f>
        <v>0</v>
      </c>
    </row>
    <row r="64" spans="1:32" ht="28.8" x14ac:dyDescent="0.3">
      <c r="A64" s="10" t="s">
        <v>32</v>
      </c>
      <c r="B64" s="8">
        <v>0</v>
      </c>
      <c r="C64" s="12"/>
      <c r="D64" s="12"/>
      <c r="E64" s="12"/>
      <c r="F64" s="12"/>
      <c r="G64" s="12"/>
      <c r="H64" s="12"/>
      <c r="I64" s="12"/>
      <c r="J64" s="12"/>
      <c r="K64" s="12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72" spans="8:8" x14ac:dyDescent="0.3">
      <c r="H72" s="1"/>
    </row>
    <row r="90" spans="1:29" x14ac:dyDescent="0.3">
      <c r="A90" s="2" t="s">
        <v>44</v>
      </c>
      <c r="B90" s="4" t="s">
        <v>1</v>
      </c>
      <c r="C90" s="4" t="s">
        <v>2</v>
      </c>
      <c r="D90" s="4" t="s">
        <v>3</v>
      </c>
      <c r="E90" s="4" t="s">
        <v>4</v>
      </c>
      <c r="F90" s="4" t="s">
        <v>5</v>
      </c>
      <c r="G90" s="4" t="s">
        <v>6</v>
      </c>
      <c r="H90" s="4" t="s">
        <v>7</v>
      </c>
      <c r="I90" s="4" t="s">
        <v>8</v>
      </c>
      <c r="J90" s="4" t="s">
        <v>9</v>
      </c>
      <c r="K90" s="4" t="s">
        <v>10</v>
      </c>
      <c r="L90" s="4" t="s">
        <v>11</v>
      </c>
      <c r="M90" s="4" t="s">
        <v>12</v>
      </c>
      <c r="N90" s="4" t="s">
        <v>13</v>
      </c>
      <c r="O90" s="4" t="s">
        <v>14</v>
      </c>
      <c r="P90" s="4" t="s">
        <v>15</v>
      </c>
      <c r="Q90" s="4" t="s">
        <v>16</v>
      </c>
      <c r="R90" s="4" t="s">
        <v>17</v>
      </c>
      <c r="S90" s="4" t="s">
        <v>18</v>
      </c>
      <c r="T90" s="4" t="s">
        <v>19</v>
      </c>
      <c r="U90" s="4" t="s">
        <v>20</v>
      </c>
      <c r="V90" s="4" t="s">
        <v>21</v>
      </c>
      <c r="W90" s="4" t="s">
        <v>22</v>
      </c>
      <c r="X90" s="4" t="s">
        <v>23</v>
      </c>
      <c r="Y90" s="4" t="s">
        <v>24</v>
      </c>
      <c r="Z90" s="4" t="s">
        <v>25</v>
      </c>
      <c r="AA90" s="4" t="s">
        <v>26</v>
      </c>
      <c r="AB90" s="4" t="s">
        <v>27</v>
      </c>
      <c r="AC90" s="4" t="s">
        <v>28</v>
      </c>
    </row>
    <row r="91" spans="1:29" x14ac:dyDescent="0.3">
      <c r="A91" t="s">
        <v>29</v>
      </c>
      <c r="B91" s="1">
        <f>SUM($B92:B92)</f>
        <v>0</v>
      </c>
      <c r="C91" s="1">
        <f>SUM($B92:C92)</f>
        <v>400000</v>
      </c>
      <c r="D91" s="1">
        <f>SUM($B92:D92)</f>
        <v>540000</v>
      </c>
      <c r="E91" s="1">
        <f>SUM($B92:E92)</f>
        <v>1902104</v>
      </c>
      <c r="F91" s="1">
        <f>SUM($B92:F92)</f>
        <v>4084208</v>
      </c>
      <c r="G91" s="1">
        <f>SUM($B92:G92)</f>
        <v>9301312</v>
      </c>
      <c r="H91" s="1">
        <f>SUM($B92:H92)</f>
        <v>17088416</v>
      </c>
      <c r="I91" s="1">
        <f>SUM($B92:I92)</f>
        <v>25438416</v>
      </c>
      <c r="J91" s="1">
        <f>SUM($B92:J92)</f>
        <v>28618416</v>
      </c>
      <c r="K91" s="1">
        <f>SUM($B92:K92)</f>
        <v>33068416</v>
      </c>
      <c r="L91" s="1">
        <f>SUM($B92:L92)</f>
        <v>39568416</v>
      </c>
      <c r="M91" s="1">
        <f>SUM($B92:M92)</f>
        <v>44418416</v>
      </c>
      <c r="N91" s="1">
        <f>SUM($B92:N92)</f>
        <v>47153416</v>
      </c>
      <c r="O91" s="1">
        <f>SUM($B92:O92)</f>
        <v>49828416</v>
      </c>
      <c r="P91" s="1">
        <f>SUM($B92:P92)</f>
        <v>53168653</v>
      </c>
      <c r="Q91" s="1">
        <f>SUM($B92:Q92)</f>
        <v>57878653</v>
      </c>
      <c r="R91" s="1">
        <f>SUM($B92:R92)</f>
        <v>59828653</v>
      </c>
      <c r="S91" s="1">
        <f>SUM($B92:S92)</f>
        <v>62511730</v>
      </c>
      <c r="T91" s="1">
        <f>SUM($B92:T92)</f>
        <v>65171730</v>
      </c>
      <c r="U91" s="1">
        <f>SUM($B92:U92)</f>
        <v>67258834</v>
      </c>
      <c r="V91" s="1">
        <f>SUM($B92:V92)</f>
        <v>67845000</v>
      </c>
      <c r="W91" s="1">
        <f>SUM($B92:W92)</f>
        <v>67845000</v>
      </c>
      <c r="X91" s="1">
        <f>SUM($B92:X92)</f>
        <v>67845000</v>
      </c>
      <c r="Y91" s="1">
        <f>SUM($B92:Y92)</f>
        <v>67845000</v>
      </c>
      <c r="Z91" s="1">
        <f>SUM($B92:Z92)</f>
        <v>67845000</v>
      </c>
      <c r="AA91" s="1">
        <f>SUM($B92:AA92)</f>
        <v>67845000</v>
      </c>
      <c r="AB91" s="1">
        <f>SUM($B92:AB92)</f>
        <v>67845000</v>
      </c>
      <c r="AC91" s="1">
        <f>SUM($B92:AC92)</f>
        <v>67845000</v>
      </c>
    </row>
    <row r="92" spans="1:29" x14ac:dyDescent="0.3">
      <c r="A92" t="s">
        <v>30</v>
      </c>
      <c r="B92" s="8">
        <f>SUM(B62,B33,B5)</f>
        <v>0</v>
      </c>
      <c r="C92" s="7">
        <f>SUM(C62,C33,C5)</f>
        <v>400000</v>
      </c>
      <c r="D92" s="7">
        <f>SUM(D62,D33,D5)</f>
        <v>140000</v>
      </c>
      <c r="E92" s="7">
        <f t="shared" ref="E92:AC92" si="0">SUM(E62,E33,E5)</f>
        <v>1362104</v>
      </c>
      <c r="F92" s="7">
        <f t="shared" si="0"/>
        <v>2182104</v>
      </c>
      <c r="G92" s="7">
        <f t="shared" si="0"/>
        <v>5217104</v>
      </c>
      <c r="H92" s="7">
        <f t="shared" si="0"/>
        <v>7787104</v>
      </c>
      <c r="I92" s="7">
        <f t="shared" si="0"/>
        <v>8350000</v>
      </c>
      <c r="J92" s="7">
        <f t="shared" si="0"/>
        <v>3180000</v>
      </c>
      <c r="K92" s="7">
        <f t="shared" si="0"/>
        <v>4450000</v>
      </c>
      <c r="L92" s="7">
        <f t="shared" si="0"/>
        <v>6500000</v>
      </c>
      <c r="M92" s="7">
        <f t="shared" si="0"/>
        <v>4850000</v>
      </c>
      <c r="N92" s="7">
        <f t="shared" si="0"/>
        <v>2735000</v>
      </c>
      <c r="O92" s="7">
        <f t="shared" si="0"/>
        <v>2675000</v>
      </c>
      <c r="P92" s="7">
        <f t="shared" si="0"/>
        <v>3340237</v>
      </c>
      <c r="Q92" s="7">
        <f t="shared" si="0"/>
        <v>4710000</v>
      </c>
      <c r="R92" s="7">
        <f t="shared" si="0"/>
        <v>1950000</v>
      </c>
      <c r="S92" s="7">
        <f t="shared" si="0"/>
        <v>2683077</v>
      </c>
      <c r="T92" s="7">
        <f t="shared" si="0"/>
        <v>2660000</v>
      </c>
      <c r="U92" s="7">
        <f t="shared" si="0"/>
        <v>2087104</v>
      </c>
      <c r="V92" s="7">
        <f t="shared" si="0"/>
        <v>586166</v>
      </c>
      <c r="W92" s="7">
        <f t="shared" si="0"/>
        <v>0</v>
      </c>
      <c r="X92" s="7">
        <f t="shared" si="0"/>
        <v>0</v>
      </c>
      <c r="Y92" s="7">
        <f t="shared" si="0"/>
        <v>0</v>
      </c>
      <c r="Z92" s="7">
        <f t="shared" si="0"/>
        <v>0</v>
      </c>
      <c r="AA92" s="7">
        <f t="shared" si="0"/>
        <v>0</v>
      </c>
      <c r="AB92" s="7">
        <f t="shared" si="0"/>
        <v>0</v>
      </c>
      <c r="AC92" s="7">
        <f t="shared" si="0"/>
        <v>0</v>
      </c>
    </row>
    <row r="93" spans="1:29" x14ac:dyDescent="0.3">
      <c r="A93" t="s">
        <v>31</v>
      </c>
      <c r="B93" s="1">
        <f>SUM($B94:B94)</f>
        <v>0</v>
      </c>
      <c r="C93" s="11">
        <f>SUM($B94:C94)</f>
        <v>0</v>
      </c>
      <c r="D93" s="11">
        <f>SUM($B94:D94)</f>
        <v>0</v>
      </c>
      <c r="E93" s="11">
        <f>SUM($B94:E94)</f>
        <v>0</v>
      </c>
      <c r="F93" s="11">
        <f>SUM($B94:F94)</f>
        <v>0</v>
      </c>
      <c r="G93" s="11">
        <f>SUM($B94:G94)</f>
        <v>0</v>
      </c>
      <c r="H93" s="11">
        <f>SUM($B94:H94)</f>
        <v>0</v>
      </c>
      <c r="I93" s="11">
        <f>SUM($B94:I94)</f>
        <v>0</v>
      </c>
      <c r="J93" s="11">
        <f>SUM($B94:J94)</f>
        <v>0</v>
      </c>
      <c r="K93" s="11">
        <f>SUM($B94:K94)</f>
        <v>0</v>
      </c>
      <c r="L93" s="11">
        <f>SUM($B94:L94)</f>
        <v>0</v>
      </c>
      <c r="M93" s="11">
        <f>SUM($B94:M94)</f>
        <v>0</v>
      </c>
      <c r="N93" s="11">
        <f>SUM($B94:N94)</f>
        <v>0</v>
      </c>
      <c r="O93" s="11">
        <f>SUM($B94:O94)</f>
        <v>0</v>
      </c>
      <c r="P93" s="11">
        <f>SUM($B94:P94)</f>
        <v>0</v>
      </c>
      <c r="Q93" s="11">
        <f>SUM($B94:Q94)</f>
        <v>0</v>
      </c>
      <c r="R93" s="11">
        <f>SUM($B94:R94)</f>
        <v>0</v>
      </c>
      <c r="S93" s="11">
        <f>SUM($B94:S94)</f>
        <v>0</v>
      </c>
      <c r="T93" s="11">
        <f>SUM($B94:T94)</f>
        <v>0</v>
      </c>
      <c r="U93" s="11">
        <f>SUM($B94:U94)</f>
        <v>0</v>
      </c>
      <c r="V93" s="11">
        <f>SUM($B94:V94)</f>
        <v>0</v>
      </c>
      <c r="W93" s="11">
        <f>SUM($B94:W94)</f>
        <v>0</v>
      </c>
      <c r="X93" s="11">
        <f>SUM($B94:X94)</f>
        <v>0</v>
      </c>
      <c r="Y93" s="11">
        <f>SUM($B94:Y94)</f>
        <v>0</v>
      </c>
      <c r="Z93" s="11">
        <f>SUM($B94:Z94)</f>
        <v>0</v>
      </c>
      <c r="AA93" s="11">
        <f>SUM($B94:AA94)</f>
        <v>0</v>
      </c>
      <c r="AB93" s="11">
        <f>SUM($B94:AB94)</f>
        <v>0</v>
      </c>
      <c r="AC93" s="11">
        <f>SUM($B94:AC94)</f>
        <v>0</v>
      </c>
    </row>
    <row r="94" spans="1:29" ht="28.8" x14ac:dyDescent="0.3">
      <c r="A94" s="10" t="s">
        <v>32</v>
      </c>
      <c r="B94" s="5">
        <v>0</v>
      </c>
      <c r="C94" s="7">
        <f>SUM(C64,C35,C7)</f>
        <v>0</v>
      </c>
      <c r="D94" s="7">
        <f t="shared" ref="D94:AC94" si="1">SUM(D64,D35,D7)</f>
        <v>0</v>
      </c>
      <c r="E94" s="7">
        <f t="shared" si="1"/>
        <v>0</v>
      </c>
      <c r="F94" s="7">
        <f t="shared" si="1"/>
        <v>0</v>
      </c>
      <c r="G94" s="7">
        <f t="shared" si="1"/>
        <v>0</v>
      </c>
      <c r="H94" s="7">
        <f t="shared" si="1"/>
        <v>0</v>
      </c>
      <c r="I94" s="7">
        <f t="shared" si="1"/>
        <v>0</v>
      </c>
      <c r="J94" s="7">
        <f t="shared" si="1"/>
        <v>0</v>
      </c>
      <c r="K94" s="7">
        <f t="shared" si="1"/>
        <v>0</v>
      </c>
      <c r="L94" s="7">
        <f t="shared" si="1"/>
        <v>0</v>
      </c>
      <c r="M94" s="7">
        <f t="shared" si="1"/>
        <v>0</v>
      </c>
      <c r="N94" s="7">
        <f t="shared" si="1"/>
        <v>0</v>
      </c>
      <c r="O94" s="7">
        <f t="shared" si="1"/>
        <v>0</v>
      </c>
      <c r="P94" s="7">
        <f t="shared" si="1"/>
        <v>0</v>
      </c>
      <c r="Q94" s="7">
        <f t="shared" si="1"/>
        <v>0</v>
      </c>
      <c r="R94" s="7">
        <f t="shared" si="1"/>
        <v>0</v>
      </c>
      <c r="S94" s="7">
        <f t="shared" si="1"/>
        <v>0</v>
      </c>
      <c r="T94" s="7">
        <f t="shared" si="1"/>
        <v>0</v>
      </c>
      <c r="U94" s="7">
        <f t="shared" si="1"/>
        <v>0</v>
      </c>
      <c r="V94" s="7">
        <f t="shared" si="1"/>
        <v>0</v>
      </c>
      <c r="W94" s="7">
        <f t="shared" si="1"/>
        <v>0</v>
      </c>
      <c r="X94" s="7">
        <f t="shared" si="1"/>
        <v>0</v>
      </c>
      <c r="Y94" s="7">
        <f t="shared" si="1"/>
        <v>0</v>
      </c>
      <c r="Z94" s="7">
        <f t="shared" si="1"/>
        <v>0</v>
      </c>
      <c r="AA94" s="7">
        <f t="shared" si="1"/>
        <v>0</v>
      </c>
      <c r="AB94" s="7">
        <f t="shared" si="1"/>
        <v>0</v>
      </c>
      <c r="AC94" s="7">
        <f t="shared" si="1"/>
        <v>0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DFE98C7071274EA709CFED0A4CB478" ma:contentTypeVersion="6" ma:contentTypeDescription="Create a new document." ma:contentTypeScope="" ma:versionID="7158459663e79b8cb81214032c1cca5f">
  <xsd:schema xmlns:xsd="http://www.w3.org/2001/XMLSchema" xmlns:xs="http://www.w3.org/2001/XMLSchema" xmlns:p="http://schemas.microsoft.com/office/2006/metadata/properties" xmlns:ns2="b0572314-4400-4c30-b6be-af21dc0ec631" targetNamespace="http://schemas.microsoft.com/office/2006/metadata/properties" ma:root="true" ma:fieldsID="082c0f711b387a5b6700f705db5f1b23" ns2:_="">
    <xsd:import namespace="b0572314-4400-4c30-b6be-af21dc0ec6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72314-4400-4c30-b6be-af21dc0ec6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0572314-4400-4c30-b6be-af21dc0ec631">YSSN3WUNHHSM-535129369-11894</_dlc_DocId>
    <_dlc_DocIdUrl xmlns="b0572314-4400-4c30-b6be-af21dc0ec631">
      <Url>https://outside.vermont.gov/agency/ACCD/_layouts/15/DocIdRedir.aspx?ID=YSSN3WUNHHSM-535129369-11894</Url>
      <Description>YSSN3WUNHHSM-535129369-11894</Description>
    </_dlc_DocIdUrl>
  </documentManagement>
</p:properties>
</file>

<file path=customXml/itemProps1.xml><?xml version="1.0" encoding="utf-8"?>
<ds:datastoreItem xmlns:ds="http://schemas.openxmlformats.org/officeDocument/2006/customXml" ds:itemID="{F13E6A72-49C6-4381-B304-95F80F6BD3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F9CDF3-4495-4A96-A5C3-2D1FB78CFFEC}"/>
</file>

<file path=customXml/itemProps3.xml><?xml version="1.0" encoding="utf-8"?>
<ds:datastoreItem xmlns:ds="http://schemas.openxmlformats.org/officeDocument/2006/customXml" ds:itemID="{D92D8E96-8BFE-492C-B920-5A1D8B01BC8A}"/>
</file>

<file path=customXml/itemProps4.xml><?xml version="1.0" encoding="utf-8"?>
<ds:datastoreItem xmlns:ds="http://schemas.openxmlformats.org/officeDocument/2006/customXml" ds:itemID="{41DE717B-41B6-4844-A750-47D844BE5F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Proj</vt:lpstr>
    </vt:vector>
  </TitlesOfParts>
  <Manager/>
  <Company>Housing and Urban Development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CDBG-DR Program Grantee Projections of Expenditures and Outcomes Template</dc:title>
  <dc:subject/>
  <dc:creator>HUD</dc:creator>
  <cp:keywords/>
  <dc:description/>
  <cp:lastModifiedBy>Studer, Caroline</cp:lastModifiedBy>
  <cp:revision/>
  <dcterms:created xsi:type="dcterms:W3CDTF">2012-04-19T15:15:44Z</dcterms:created>
  <dcterms:modified xsi:type="dcterms:W3CDTF">2026-06-16T15:36:14Z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0x010100CCDFE98C7071274EA709CFED0A4CB478</vt:lpwstr>
  </property>
  <property fmtid="{D5CDD505-2E9C-101B-9397-08002B2CF9AE}" pid="4" name="_dlc_DocIdItemGuid">
    <vt:lpwstr>d0d8e59d-3c20-445b-8474-1ceac0e14308</vt:lpwstr>
  </property>
  <property fmtid="{D5CDD505-2E9C-101B-9397-08002B2CF9AE}" pid="5" name="_dlc_DocId">
    <vt:lpwstr>HUDHUDDRT-5-4157</vt:lpwstr>
  </property>
  <property fmtid="{D5CDD505-2E9C-101B-9397-08002B2CF9AE}" pid="6" name="_dlc_DocIdUrl">
    <vt:lpwstr>http://hudsharepoint.hud.gov/sites/HUD_DRT/_layouts/DocIdRedir.aspx?ID=HUDHUDDRT-5-4157, HUDHUDDRT-5-4157</vt:lpwstr>
  </property>
</Properties>
</file>